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Balance of payments and international investment position/BoPIIP YE 31 March 2021/"/>
    </mc:Choice>
  </mc:AlternateContent>
  <xr:revisionPtr revIDLastSave="0" documentId="13_ncr:1_{5AC126E5-CE30-4CAC-96A4-CA12A53FACAE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Contents" sheetId="34" r:id="rId1"/>
    <sheet name="Table 1" sheetId="33" r:id="rId2"/>
    <sheet name="Table 2" sheetId="32" r:id="rId3"/>
    <sheet name="Table 3" sheetId="31" r:id="rId4"/>
    <sheet name="Table 4" sheetId="30" r:id="rId5"/>
    <sheet name="Table 5" sheetId="29" r:id="rId6"/>
    <sheet name="Table 6" sheetId="28" r:id="rId7"/>
    <sheet name="Table 7" sheetId="27" r:id="rId8"/>
    <sheet name="Table 8" sheetId="26" r:id="rId9"/>
    <sheet name="Table 9" sheetId="25" r:id="rId10"/>
    <sheet name="Table 10" sheetId="24" r:id="rId11"/>
    <sheet name="Table 11" sheetId="23" r:id="rId12"/>
    <sheet name="Table 12" sheetId="22" r:id="rId13"/>
    <sheet name="Table 13" sheetId="21" r:id="rId14"/>
    <sheet name="Table 14" sheetId="20" r:id="rId15"/>
    <sheet name="Table 15" sheetId="19" r:id="rId16"/>
    <sheet name="Table 16" sheetId="18" r:id="rId17"/>
    <sheet name="Table 17" sheetId="17" r:id="rId18"/>
    <sheet name="Table 18" sheetId="16" r:id="rId19"/>
    <sheet name="Table 19" sheetId="15" r:id="rId20"/>
    <sheet name="Table 20" sheetId="14" r:id="rId21"/>
    <sheet name="Table 21" sheetId="13" r:id="rId22"/>
    <sheet name="Table 22" sheetId="12" r:id="rId23"/>
    <sheet name="Table 23" sheetId="11" r:id="rId24"/>
    <sheet name="Table 24" sheetId="10" r:id="rId25"/>
    <sheet name="Table 25" sheetId="9" r:id="rId26"/>
    <sheet name="Table 26" sheetId="8" r:id="rId27"/>
    <sheet name="Table 27" sheetId="7" r:id="rId28"/>
    <sheet name="Table 28" sheetId="6" r:id="rId29"/>
    <sheet name="Table 29" sheetId="5" r:id="rId30"/>
    <sheet name="Table 30" sheetId="4" r:id="rId31"/>
    <sheet name="Table 31" sheetId="3" r:id="rId32"/>
    <sheet name="Table 32" sheetId="2" r:id="rId33"/>
    <sheet name="Table 33" sheetId="1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34" l="1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</calcChain>
</file>

<file path=xl/sharedStrings.xml><?xml version="1.0" encoding="utf-8"?>
<sst xmlns="http://schemas.openxmlformats.org/spreadsheetml/2006/main" count="8515" uniqueCount="1858">
  <si>
    <t>Table 33</t>
  </si>
  <si>
    <r>
      <t xml:space="preserve">Hedging by currency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/>
    </r>
  </si>
  <si>
    <t>At 31 March</t>
  </si>
  <si>
    <t>NZ$(million)</t>
  </si>
  <si>
    <t>Series ref: IIPA</t>
  </si>
  <si>
    <t>S06AL2000010TOT</t>
  </si>
  <si>
    <t>Foreign currency denominated external debt</t>
  </si>
  <si>
    <t>S06AL0000010USD</t>
  </si>
  <si>
    <t>United States dollar</t>
  </si>
  <si>
    <t>S06AL0000010AUD</t>
  </si>
  <si>
    <t>Australian dollar</t>
  </si>
  <si>
    <t>S06AL0000010EUR</t>
  </si>
  <si>
    <t>European Union euro</t>
  </si>
  <si>
    <t>S06AL0000010JPY</t>
  </si>
  <si>
    <t>Japanese yen</t>
  </si>
  <si>
    <t>C</t>
  </si>
  <si>
    <t>S06AL2000020TOT</t>
  </si>
  <si>
    <t>Hedged using financial derivatives</t>
  </si>
  <si>
    <t>S06AL0000020USD</t>
  </si>
  <si>
    <t>S06AL0000020AUD</t>
  </si>
  <si>
    <t>S06AL0000020EUR</t>
  </si>
  <si>
    <t>S06AL0000020JPY</t>
  </si>
  <si>
    <t>S06AL2000030TOT</t>
  </si>
  <si>
    <t>Naturally hedged against assets or other receipts</t>
  </si>
  <si>
    <t>S06AL0000030USD</t>
  </si>
  <si>
    <t>S06AL0000030AUD</t>
  </si>
  <si>
    <t>S06AL0000030EUR</t>
  </si>
  <si>
    <t>S06AL0000030JPY</t>
  </si>
  <si>
    <t>S06AL2000040TOT</t>
  </si>
  <si>
    <t>Not hedged</t>
  </si>
  <si>
    <t>S06AL0000040USD</t>
  </si>
  <si>
    <t>S06AL0000040AUD</t>
  </si>
  <si>
    <t>S06AL0000040EUR</t>
  </si>
  <si>
    <t>S06AL0000040JPY</t>
  </si>
  <si>
    <t>1. Data may not sum to stated totals due to rounding.</t>
  </si>
  <si>
    <t>Symbols:</t>
  </si>
  <si>
    <t>C confidential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</si>
  <si>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</si>
  <si>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32</t>
  </si>
  <si>
    <r>
      <t xml:space="preserve">Hedging by sector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/>
    </r>
  </si>
  <si>
    <t>S06AL1000010TOT</t>
  </si>
  <si>
    <t>S06AL0000010DEP</t>
  </si>
  <si>
    <t>Deposit-taking corporations</t>
  </si>
  <si>
    <t>S06AL0000010OTH</t>
  </si>
  <si>
    <t>All other sectors</t>
  </si>
  <si>
    <t>S06AL1000020TOT</t>
  </si>
  <si>
    <t>S06AL0000020DEP</t>
  </si>
  <si>
    <t>S06AL0000020OTH</t>
  </si>
  <si>
    <t>S06AL1000030TOT</t>
  </si>
  <si>
    <t>S06AL0000030DEP</t>
  </si>
  <si>
    <t>S06AL0000030OTH</t>
  </si>
  <si>
    <t>S06AL1000040TOT</t>
  </si>
  <si>
    <t>S06AL0000040DEP</t>
  </si>
  <si>
    <t>S06AL0000040OTH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</si>
  <si>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</si>
  <si>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31</t>
  </si>
  <si>
    <r>
      <t xml:space="preserve">Directional basis international investment position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</si>
  <si>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S06AADDDDDDDDDZ</t>
  </si>
  <si>
    <t>Net international investment position</t>
  </si>
  <si>
    <t>R</t>
  </si>
  <si>
    <t>S06AA3DDDDDDDDP</t>
  </si>
  <si>
    <t>New Zealand investment abroad</t>
  </si>
  <si>
    <t>S06AA3DDDDDDDP1</t>
  </si>
  <si>
    <t>Direct investment</t>
  </si>
  <si>
    <t>S06AADDDDDDDP11</t>
  </si>
  <si>
    <t>Equity capital and reinvested earnings</t>
  </si>
  <si>
    <t>S06AADDDDDDDP12</t>
  </si>
  <si>
    <t>Other capital</t>
  </si>
  <si>
    <t>S06AA2DDDDDDDP2</t>
  </si>
  <si>
    <t>Portfolio investment</t>
  </si>
  <si>
    <t>S06AADDDDDDDDP3</t>
  </si>
  <si>
    <t>Financial derivatives</t>
  </si>
  <si>
    <t>S06AA2DDDDDDDP4</t>
  </si>
  <si>
    <t>Other investment</t>
  </si>
  <si>
    <t>S06AADDDDDDDDP5</t>
  </si>
  <si>
    <t>Reserve assets</t>
  </si>
  <si>
    <t>S06AL3DDDDDDDDP</t>
  </si>
  <si>
    <t>Foreign investment in New Zealand</t>
  </si>
  <si>
    <t>S06AL3DDDDDDDP1</t>
  </si>
  <si>
    <t>S06ALDDDDDDDP11</t>
  </si>
  <si>
    <t>S06ALDDDDDDDP12</t>
  </si>
  <si>
    <t>S06AL2DDDDDDDP2</t>
  </si>
  <si>
    <t>S06ALDDDDDDDDP3</t>
  </si>
  <si>
    <t>S06AL2DDDDDDDP4</t>
  </si>
  <si>
    <t>1. This table is prepared on a directional basis.</t>
  </si>
  <si>
    <t>2. Data may not sum to stated totals due to rounding.</t>
  </si>
  <si>
    <t>R revised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</si>
  <si>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</si>
  <si>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30</t>
  </si>
  <si>
    <r>
      <t xml:space="preserve">Directional basis investment income and financial account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</si>
  <si>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Year ended 31 March</t>
  </si>
  <si>
    <t>Series ref: BOPA</t>
  </si>
  <si>
    <t>S06AC2DDDDDDDDX</t>
  </si>
  <si>
    <t>Investment income balance</t>
  </si>
  <si>
    <t>S06ACDDDDDDDDDA</t>
  </si>
  <si>
    <t xml:space="preserve">Investment income from New Zealand investment abroad </t>
  </si>
  <si>
    <t>S06ACDDDDDDDDA1</t>
  </si>
  <si>
    <t>Direct investment income</t>
  </si>
  <si>
    <t>S06ACDDDDDDDA11</t>
  </si>
  <si>
    <t>Income on equity and investment fund shares</t>
  </si>
  <si>
    <t>S06ACDDDDDDA111</t>
  </si>
  <si>
    <t>Dividends and distributed branch profits</t>
  </si>
  <si>
    <t>S06ACDDDDDDA112</t>
  </si>
  <si>
    <t>Reinvested earnings</t>
  </si>
  <si>
    <t>S06ACDDDDDDDA12</t>
  </si>
  <si>
    <t>Interest income</t>
  </si>
  <si>
    <t>S06ACDDDDDDDDA2</t>
  </si>
  <si>
    <t>Portfolio investment income</t>
  </si>
  <si>
    <t>S06ACDDDDDDDDA3</t>
  </si>
  <si>
    <t>Other investment income</t>
  </si>
  <si>
    <t>S06ACDDDDDDDDA4</t>
  </si>
  <si>
    <t>Reserve assets income</t>
  </si>
  <si>
    <t>S06ADDDDDDDDDDA</t>
  </si>
  <si>
    <t>Investment income from foreign investment in New Zealand</t>
  </si>
  <si>
    <t>S06ADDDDDDDDDA1</t>
  </si>
  <si>
    <t>S06ADDDDDDDDA11</t>
  </si>
  <si>
    <t>S06ADDDDDDDA111</t>
  </si>
  <si>
    <t>S06ADDDDDDDA112</t>
  </si>
  <si>
    <t>S06ADDDDDDDDA12</t>
  </si>
  <si>
    <t>S06ADDDDDDDDDA2</t>
  </si>
  <si>
    <t>S06ADDDDDDDDDA3</t>
  </si>
  <si>
    <t>S06ACDDDDDDDDDY</t>
  </si>
  <si>
    <t>Financial account balance</t>
  </si>
  <si>
    <t>S06AD2DDDDDDDDC</t>
  </si>
  <si>
    <t>S06AD2DDDDDDDC1</t>
  </si>
  <si>
    <t>S06ADDDDDDDDC11</t>
  </si>
  <si>
    <t>Equity capital</t>
  </si>
  <si>
    <t>S06ADDDDDDDC111</t>
  </si>
  <si>
    <t>Equity other than reinvestment of earnings</t>
  </si>
  <si>
    <t>S06ADDDDDDDC112</t>
  </si>
  <si>
    <t>Reinvestment of earnings</t>
  </si>
  <si>
    <t>S06ADDDDDDDDC12</t>
  </si>
  <si>
    <t>S06AD2DDDDDDDC2</t>
  </si>
  <si>
    <t>S06ADDDDDDDDDC3</t>
  </si>
  <si>
    <t>S06AD2DDDDDDDC4</t>
  </si>
  <si>
    <t>S06ADDDDDDDDDC5</t>
  </si>
  <si>
    <t>S06AC2DDDDDDDDC</t>
  </si>
  <si>
    <t>S06AC2DDDDDDDC1</t>
  </si>
  <si>
    <t>S06ACDDDDDDDC11</t>
  </si>
  <si>
    <t>S06ACDDDDDDC111</t>
  </si>
  <si>
    <t>S06ACDDDDDDC112</t>
  </si>
  <si>
    <t>S06ACDDDDDDDC12</t>
  </si>
  <si>
    <t>S06AC2DDDDDDDC2</t>
  </si>
  <si>
    <t>S06ACDDDDDDDDC3</t>
  </si>
  <si>
    <t>S06AC2DDDDDDDC4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</si>
  <si>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</si>
  <si>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29</t>
  </si>
  <si>
    <r>
      <t xml:space="preserve">Directional basis flow of total investment by country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</si>
  <si>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S06AD1DDDDDDDDC</t>
  </si>
  <si>
    <t>New Zealand's total investment abroad</t>
  </si>
  <si>
    <t>S06ADDDDDDC8201</t>
  </si>
  <si>
    <t>Argentina</t>
  </si>
  <si>
    <t>S06ADDDDDDC1101</t>
  </si>
  <si>
    <t>Australia</t>
  </si>
  <si>
    <t>S06ADDDDDDC2301</t>
  </si>
  <si>
    <t>Austria</t>
  </si>
  <si>
    <t>S06ADDDDDDC2302</t>
  </si>
  <si>
    <t>Belgium</t>
  </si>
  <si>
    <t>S06ADDDDDDC8101</t>
  </si>
  <si>
    <t>Bermuda</t>
  </si>
  <si>
    <t>S06ADDDDDDC8102</t>
  </si>
  <si>
    <t>Canada</t>
  </si>
  <si>
    <t>S06ADDDDDDC8406</t>
  </si>
  <si>
    <t>Cayman Islands</t>
  </si>
  <si>
    <t>S06ADDDDDDC2101</t>
  </si>
  <si>
    <t>Channel Islands</t>
  </si>
  <si>
    <t>S06ADDDDDDC8204</t>
  </si>
  <si>
    <t>Chile</t>
  </si>
  <si>
    <t>S06ADDDDDDC6101</t>
  </si>
  <si>
    <t>China, People's Republic of</t>
  </si>
  <si>
    <t>S06ADDDDDDC1501</t>
  </si>
  <si>
    <t>Cook Islands</t>
  </si>
  <si>
    <t>S06ADDDDDDC2303</t>
  </si>
  <si>
    <t>France</t>
  </si>
  <si>
    <t>S06ADDDDDDC2304</t>
  </si>
  <si>
    <t>Germany</t>
  </si>
  <si>
    <t>S06ADDDDDDC6102</t>
  </si>
  <si>
    <t>Hong Kong (SAR)</t>
  </si>
  <si>
    <t>S06ADDDDDDC2201</t>
  </si>
  <si>
    <t>Ireland</t>
  </si>
  <si>
    <t>S06ADDDDDDC6103</t>
  </si>
  <si>
    <t>Japan</t>
  </si>
  <si>
    <t>S06ADDDDDDC6105</t>
  </si>
  <si>
    <t>Korea, Republic of</t>
  </si>
  <si>
    <t>S06ADDDDDDC2306</t>
  </si>
  <si>
    <t>Luxembourg</t>
  </si>
  <si>
    <t>S06ADDDDDDC5203</t>
  </si>
  <si>
    <t>Malaysia</t>
  </si>
  <si>
    <t>S06ADDDDDDC2308</t>
  </si>
  <si>
    <t>Netherlands</t>
  </si>
  <si>
    <t>S06ADDDDDDC8418</t>
  </si>
  <si>
    <t>Netherlands Antilles</t>
  </si>
  <si>
    <t>S06ADDDDDDC2406</t>
  </si>
  <si>
    <t>Norway</t>
  </si>
  <si>
    <t>S06ADDDDDDC1302</t>
  </si>
  <si>
    <t>Papua New Guinea</t>
  </si>
  <si>
    <t>S06ADDDDDDC5205</t>
  </si>
  <si>
    <t>Singapore</t>
  </si>
  <si>
    <t>S06ADDDDDDC2311</t>
  </si>
  <si>
    <t>Switzerland</t>
  </si>
  <si>
    <t>S06ADDDDDDC6108</t>
  </si>
  <si>
    <t>Taiwan</t>
  </si>
  <si>
    <t>S06ADDDDDDC4216</t>
  </si>
  <si>
    <t>United Arab Emirates</t>
  </si>
  <si>
    <t>S06ADDDDDDC2100</t>
  </si>
  <si>
    <t>United Kingdom</t>
  </si>
  <si>
    <t>S06ADDDDDDC8104</t>
  </si>
  <si>
    <t>United States of America</t>
  </si>
  <si>
    <t>S06ADDDDDDC8427</t>
  </si>
  <si>
    <t>Virgin Islands, British</t>
  </si>
  <si>
    <t>S06AC1DDDDDDDDC</t>
  </si>
  <si>
    <t>Foreign total investment in New Zealand</t>
  </si>
  <si>
    <t>S06ACDDDDDC8201</t>
  </si>
  <si>
    <t>S06ACDDDDDC1101</t>
  </si>
  <si>
    <t>S06ACDDDDDC2301</t>
  </si>
  <si>
    <t>S06ACDDDDDC2302</t>
  </si>
  <si>
    <t>S06ACDDDDDC8101</t>
  </si>
  <si>
    <t>S06ACDDDDDC8102</t>
  </si>
  <si>
    <t>S06ACDDDDDC8406</t>
  </si>
  <si>
    <t>S06ACDDDDDC2101</t>
  </si>
  <si>
    <t>S06ACDDDDDC8204</t>
  </si>
  <si>
    <t>S06ACDDDDDC6101</t>
  </si>
  <si>
    <t>S06ACDDDDDC1501</t>
  </si>
  <si>
    <t>S06ACDDDDDC2303</t>
  </si>
  <si>
    <t>S06ACDDDDDC2304</t>
  </si>
  <si>
    <t>S06ACDDDDDC6102</t>
  </si>
  <si>
    <t>S06ACDDDDDC2201</t>
  </si>
  <si>
    <t>S06ACDDDDDC6103</t>
  </si>
  <si>
    <t>S06ACDDDDDC6105</t>
  </si>
  <si>
    <t>S06ACDDDDDC2306</t>
  </si>
  <si>
    <t>S06ACDDDDDC5203</t>
  </si>
  <si>
    <t>S06ACDDDDDC2308</t>
  </si>
  <si>
    <t>S06ACDDDDDC8418</t>
  </si>
  <si>
    <t>S06ACDDDDDC2406</t>
  </si>
  <si>
    <t>S06ACDDDDDC1302</t>
  </si>
  <si>
    <t>S06ACDDDDDC5205</t>
  </si>
  <si>
    <t>S06ACDDDDDC2311</t>
  </si>
  <si>
    <t>S06ACDDDDDC6108</t>
  </si>
  <si>
    <t>S06ACDDDDDC4216</t>
  </si>
  <si>
    <t>S06ACDDDDDC2100</t>
  </si>
  <si>
    <t>S06ACDDDDDC8104</t>
  </si>
  <si>
    <t>S06ACDDDDDC8427</t>
  </si>
  <si>
    <t>2. Only a limited country profile is shown in this table. Therefore, data does not sum to stated totals. Additional countries are available on Infoshare.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</si>
  <si>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</si>
  <si>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28</t>
  </si>
  <si>
    <r>
      <t xml:space="preserve">Flow of other investment by country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</si>
  <si>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S06AD1DDDDDDDC4</t>
  </si>
  <si>
    <t>New Zealand's other investment abroad</t>
  </si>
  <si>
    <t>S06ADDDDDC48201</t>
  </si>
  <si>
    <t>S06ADDDDDC41101</t>
  </si>
  <si>
    <t>S06ADDDDDC42301</t>
  </si>
  <si>
    <t>S06ADDDDDC42302</t>
  </si>
  <si>
    <t>S06ADDDDDC48101</t>
  </si>
  <si>
    <t>S06ADDDDDC48102</t>
  </si>
  <si>
    <t>S06ADDDDDC48406</t>
  </si>
  <si>
    <t>S06ADDDDDC42101</t>
  </si>
  <si>
    <t>S06ADDDDDC48204</t>
  </si>
  <si>
    <t>S06ADDDDDC46101</t>
  </si>
  <si>
    <t>S06ADDDDDC41501</t>
  </si>
  <si>
    <t>S06ADDDDDC42303</t>
  </si>
  <si>
    <t>S06ADDDDDC42304</t>
  </si>
  <si>
    <t>S06ADDDDDC46102</t>
  </si>
  <si>
    <t>S06ADDDDDC42201</t>
  </si>
  <si>
    <t>S06ADDDDDC46103</t>
  </si>
  <si>
    <t>S06ADDDDDC46105</t>
  </si>
  <si>
    <t>S06ADDDDDC42306</t>
  </si>
  <si>
    <t>S06ADDDDDC45203</t>
  </si>
  <si>
    <t>S06ADDDDDC42308</t>
  </si>
  <si>
    <t>S06ADDDDDC48418</t>
  </si>
  <si>
    <t>S06ADDDDDC42406</t>
  </si>
  <si>
    <t>S06ADDDDDC41302</t>
  </si>
  <si>
    <t>S06ADDDDDC45205</t>
  </si>
  <si>
    <t>S06ADDDDDC42311</t>
  </si>
  <si>
    <t>S06ADDDDDC46108</t>
  </si>
  <si>
    <t>S06ADDDDDC44216</t>
  </si>
  <si>
    <t>S06ADDDDDC42100</t>
  </si>
  <si>
    <t>S06ADDDDDC48104</t>
  </si>
  <si>
    <t>S06ADDDDDC48427</t>
  </si>
  <si>
    <t>S06AC1DDDDDDDC4</t>
  </si>
  <si>
    <t>Foreign other investment in New Zealand</t>
  </si>
  <si>
    <t>S06ACDDDDC48201</t>
  </si>
  <si>
    <t>S06ACDDDDC41101</t>
  </si>
  <si>
    <t>S06ACDDDDC42301</t>
  </si>
  <si>
    <t>S06ACDDDDC42302</t>
  </si>
  <si>
    <t>S06ACDDDDC48101</t>
  </si>
  <si>
    <t>S06ACDDDDC48102</t>
  </si>
  <si>
    <t>S06ACDDDDC48406</t>
  </si>
  <si>
    <t>S06ACDDDDC42101</t>
  </si>
  <si>
    <t>S06ACDDDDC48204</t>
  </si>
  <si>
    <t>S06ACDDDDC46101</t>
  </si>
  <si>
    <t>S06ACDDDDC41501</t>
  </si>
  <si>
    <t>S06ACDDDDC42303</t>
  </si>
  <si>
    <t>S06ACDDDDC42304</t>
  </si>
  <si>
    <t>S06ACDDDDC46102</t>
  </si>
  <si>
    <t>S06ACDDDDC42201</t>
  </si>
  <si>
    <t>S06ACDDDDC46103</t>
  </si>
  <si>
    <t>S06ACDDDDC46105</t>
  </si>
  <si>
    <t>S06ACDDDDC42306</t>
  </si>
  <si>
    <t>S06ACDDDDC45203</t>
  </si>
  <si>
    <t>S06ACDDDDC42308</t>
  </si>
  <si>
    <t>S06ACDDDDC48418</t>
  </si>
  <si>
    <t>S06ACDDDDC42406</t>
  </si>
  <si>
    <t>S06ACDDDDC41302</t>
  </si>
  <si>
    <t>S06ACDDDDC45205</t>
  </si>
  <si>
    <t>S06ACDDDDC42311</t>
  </si>
  <si>
    <t>S06ACDDDDC46108</t>
  </si>
  <si>
    <t>S06ACDDDDC44216</t>
  </si>
  <si>
    <t>S06ACDDDDC42100</t>
  </si>
  <si>
    <t>S06ACDDDDC48104</t>
  </si>
  <si>
    <t>S06ACDDDDC48427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</si>
  <si>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</si>
  <si>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27</t>
  </si>
  <si>
    <r>
      <t xml:space="preserve">Flow of portfolio investment by country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</si>
  <si>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S06AD1DDDDDDDC2</t>
  </si>
  <si>
    <t>New Zealand's portfolio investment abroad</t>
  </si>
  <si>
    <t>S06ADDDDDC28201</t>
  </si>
  <si>
    <t>S06ADDDDDC21101</t>
  </si>
  <si>
    <t>S06ADDDDDC22301</t>
  </si>
  <si>
    <t>S06ADDDDDC22302</t>
  </si>
  <si>
    <t>S06ADDDDDC28101</t>
  </si>
  <si>
    <t>S06ADDDDDC28102</t>
  </si>
  <si>
    <t>S06ADDDDDC28406</t>
  </si>
  <si>
    <t>S06ADDDDDC22101</t>
  </si>
  <si>
    <t>S06ADDDDDC28204</t>
  </si>
  <si>
    <t>S06ADDDDDC26101</t>
  </si>
  <si>
    <t>S06ADDDDDC21501</t>
  </si>
  <si>
    <t>S06ADDDDDC22303</t>
  </si>
  <si>
    <t>S06ADDDDDC22304</t>
  </si>
  <si>
    <t>S06ADDDDDC26102</t>
  </si>
  <si>
    <t>S06ADDDDDC22201</t>
  </si>
  <si>
    <t>S06ADDDDDC26103</t>
  </si>
  <si>
    <t>S06ADDDDDC26105</t>
  </si>
  <si>
    <t>S06ADDDDDC22306</t>
  </si>
  <si>
    <t>S06ADDDDDC25203</t>
  </si>
  <si>
    <t>S06ADDDDDC22308</t>
  </si>
  <si>
    <t>S06ADDDDDC28418</t>
  </si>
  <si>
    <t>S06ADDDDDC22406</t>
  </si>
  <si>
    <t>S06ADDDDDC21302</t>
  </si>
  <si>
    <t>S06ADDDDDC25205</t>
  </si>
  <si>
    <t>S06ADDDDDC22311</t>
  </si>
  <si>
    <t>S06ADDDDDC26108</t>
  </si>
  <si>
    <t>S06ADDDDDC24216</t>
  </si>
  <si>
    <t>S06ADDDDDC22100</t>
  </si>
  <si>
    <t>S06ADDDDDC28104</t>
  </si>
  <si>
    <t>S06ADDDDDC28427</t>
  </si>
  <si>
    <t>S06AC1DDDDDDDC2</t>
  </si>
  <si>
    <t>Foreign portfolio investment in New Zealand</t>
  </si>
  <si>
    <t>S06ACDDDDC28201</t>
  </si>
  <si>
    <t>S06ACDDDDC21101</t>
  </si>
  <si>
    <t>S06ACDDDDC22301</t>
  </si>
  <si>
    <t>S06ACDDDDC22302</t>
  </si>
  <si>
    <t>S06ACDDDDC28101</t>
  </si>
  <si>
    <t>S06ACDDDDC28102</t>
  </si>
  <si>
    <t>S06ACDDDDC28406</t>
  </si>
  <si>
    <t>S06ACDDDDC22101</t>
  </si>
  <si>
    <t>S06ACDDDDC28204</t>
  </si>
  <si>
    <t>S06ACDDDDC26101</t>
  </si>
  <si>
    <t>S06ACDDDDC21501</t>
  </si>
  <si>
    <t>S06ACDDDDC22303</t>
  </si>
  <si>
    <t>S06ACDDDDC22304</t>
  </si>
  <si>
    <t>S06ACDDDDC26102</t>
  </si>
  <si>
    <t>S06ACDDDDC22201</t>
  </si>
  <si>
    <t>S06ACDDDDC26103</t>
  </si>
  <si>
    <t>S06ACDDDDC26105</t>
  </si>
  <si>
    <t>S06ACDDDDC22306</t>
  </si>
  <si>
    <t>S06ACDDDDC25203</t>
  </si>
  <si>
    <t>S06ACDDDDC22308</t>
  </si>
  <si>
    <t>S06ACDDDDC28418</t>
  </si>
  <si>
    <t>S06ACDDDDC22406</t>
  </si>
  <si>
    <t>S06ACDDDDC21302</t>
  </si>
  <si>
    <t>S06ACDDDDC25205</t>
  </si>
  <si>
    <t>S06ACDDDDC22311</t>
  </si>
  <si>
    <t>S06ACDDDDC26108</t>
  </si>
  <si>
    <t>S06ACDDDDC24216</t>
  </si>
  <si>
    <t>S06ACDDDDC22100</t>
  </si>
  <si>
    <t>S06ACDDDDC28104</t>
  </si>
  <si>
    <t>S06ACDDDDC28427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</si>
  <si>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</si>
  <si>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26</t>
  </si>
  <si>
    <r>
      <t xml:space="preserve">Directional basis flow of direct investment by country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</si>
  <si>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S06AD1DDDDDDDC1</t>
  </si>
  <si>
    <t>New Zealand's direct investment abroad</t>
  </si>
  <si>
    <t>S06ADDDDDC18201</t>
  </si>
  <si>
    <t>S06ADDDDDC11101</t>
  </si>
  <si>
    <t>S06ADDDDDC12301</t>
  </si>
  <si>
    <t>S06ADDDDDC12302</t>
  </si>
  <si>
    <t>S06ADDDDDC18101</t>
  </si>
  <si>
    <t>S06ADDDDDC18102</t>
  </si>
  <si>
    <t>S06ADDDDDC18406</t>
  </si>
  <si>
    <t>S06ADDDDDC12101</t>
  </si>
  <si>
    <t>S06ADDDDDC18204</t>
  </si>
  <si>
    <t>S06ADDDDDC16101</t>
  </si>
  <si>
    <t>S06ADDDDDC11501</t>
  </si>
  <si>
    <t>S06ADDDDDC12303</t>
  </si>
  <si>
    <t>S06ADDDDDC12304</t>
  </si>
  <si>
    <t>S06ADDDDDC16102</t>
  </si>
  <si>
    <t>S06ADDDDDC12201</t>
  </si>
  <si>
    <t>S06ADDDDDC16103</t>
  </si>
  <si>
    <t>S06ADDDDDC16105</t>
  </si>
  <si>
    <t>S06ADDDDDC12306</t>
  </si>
  <si>
    <t>S06ADDDDDC15203</t>
  </si>
  <si>
    <t>S06ADDDDDC12308</t>
  </si>
  <si>
    <t>S06ADDDDDC18418</t>
  </si>
  <si>
    <t>S06ADDDDDC12406</t>
  </si>
  <si>
    <t>S06ADDDDDC11302</t>
  </si>
  <si>
    <t>S06ADDDDDC15205</t>
  </si>
  <si>
    <t>S06ADDDDDC12311</t>
  </si>
  <si>
    <t>S06ADDDDDC16108</t>
  </si>
  <si>
    <t>S06ADDDDDC14216</t>
  </si>
  <si>
    <t>S06ADDDDDC12100</t>
  </si>
  <si>
    <t>S06ADDDDDC18104</t>
  </si>
  <si>
    <t>S06ADDDDDC18427</t>
  </si>
  <si>
    <t>S06AC1DDDDDDDC1</t>
  </si>
  <si>
    <t>Foreign direct investment in New Zealand</t>
  </si>
  <si>
    <t>S06ACDDDDC18201</t>
  </si>
  <si>
    <t>S06ACDDDDC11101</t>
  </si>
  <si>
    <t>S06ACDDDDC12301</t>
  </si>
  <si>
    <t>S06ACDDDDC12302</t>
  </si>
  <si>
    <t>S06ACDDDDC18101</t>
  </si>
  <si>
    <t>S06ACDDDDC18102</t>
  </si>
  <si>
    <t>S06ACDDDDC18406</t>
  </si>
  <si>
    <t>S06ACDDDDC12101</t>
  </si>
  <si>
    <t>S06ACDDDDC18204</t>
  </si>
  <si>
    <t>S06ACDDDDC16101</t>
  </si>
  <si>
    <t>S06ACDDDDC11501</t>
  </si>
  <si>
    <t>S06ACDDDDC12303</t>
  </si>
  <si>
    <t>S06ACDDDDC12304</t>
  </si>
  <si>
    <t>S06ACDDDDC16102</t>
  </si>
  <si>
    <t>S06ACDDDDC12201</t>
  </si>
  <si>
    <t>S06ACDDDDC16103</t>
  </si>
  <si>
    <t>S06ACDDDDC16105</t>
  </si>
  <si>
    <t>S06ACDDDDC12306</t>
  </si>
  <si>
    <t>S06ACDDDDC15203</t>
  </si>
  <si>
    <t>S06ACDDDDC12308</t>
  </si>
  <si>
    <t>S06ACDDDDC18418</t>
  </si>
  <si>
    <t>S06ACDDDDC12406</t>
  </si>
  <si>
    <t>S06ACDDDDC11302</t>
  </si>
  <si>
    <t>S06ACDDDDC15205</t>
  </si>
  <si>
    <t>S06ACDDDDC12311</t>
  </si>
  <si>
    <t>S06ACDDDDC16108</t>
  </si>
  <si>
    <t>S06ACDDDDC14216</t>
  </si>
  <si>
    <t>S06ACDDDDC12100</t>
  </si>
  <si>
    <t>S06ACDDDDC18104</t>
  </si>
  <si>
    <t>S06ACDDDDC18427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</si>
  <si>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</si>
  <si>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25</t>
  </si>
  <si>
    <r>
      <t xml:space="preserve">Directional basis stock of total investment by country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</si>
  <si>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S06AA2DDDDDDDDP</t>
  </si>
  <si>
    <t>S06AADDDDDP8201</t>
  </si>
  <si>
    <t>S06AADDDDDP1101</t>
  </si>
  <si>
    <t>S06AADDDDDP2301</t>
  </si>
  <si>
    <t>S06AADDDDDP2302</t>
  </si>
  <si>
    <t>S06AADDDDDP8101</t>
  </si>
  <si>
    <t>S06AADDDDDP8102</t>
  </si>
  <si>
    <t>S06AADDDDDP8406</t>
  </si>
  <si>
    <t>S06AADDDDDP2101</t>
  </si>
  <si>
    <t>S06AADDDDDP8204</t>
  </si>
  <si>
    <t>S06AADDDDDP6101</t>
  </si>
  <si>
    <t>S06AADDDDDP1501</t>
  </si>
  <si>
    <t>S06AADDDDDP2303</t>
  </si>
  <si>
    <t>S06AADDDDDP2304</t>
  </si>
  <si>
    <t>S06AADDDDDP6102</t>
  </si>
  <si>
    <t>S06AADDDDDP2201</t>
  </si>
  <si>
    <t>S06AADDDDDP6103</t>
  </si>
  <si>
    <t>S06AADDDDDP6105</t>
  </si>
  <si>
    <t>S06AADDDDDP2306</t>
  </si>
  <si>
    <t>S06AADDDDDP5203</t>
  </si>
  <si>
    <t>S06AADDDDDP2308</t>
  </si>
  <si>
    <t>S06AADDDDDP8418</t>
  </si>
  <si>
    <t>S06AADDDDDP2406</t>
  </si>
  <si>
    <t>S06AADDDDDP1302</t>
  </si>
  <si>
    <t>S06AADDDDDP5205</t>
  </si>
  <si>
    <t>S06AADDDDDP2311</t>
  </si>
  <si>
    <t>S06AADDDDDP6108</t>
  </si>
  <si>
    <t>S06AADDDDDP4216</t>
  </si>
  <si>
    <t>S06AADDDDDP2100</t>
  </si>
  <si>
    <t>S06AADDDDDP8104</t>
  </si>
  <si>
    <t>S06AADDDDDP8427</t>
  </si>
  <si>
    <t>S06AL2DDDDDDDDP</t>
  </si>
  <si>
    <t>S06ALDDDDDP8201</t>
  </si>
  <si>
    <t>S06ALDDDDDP1101</t>
  </si>
  <si>
    <t>S06ALDDDDDP2301</t>
  </si>
  <si>
    <t>S06ALDDDDDP2302</t>
  </si>
  <si>
    <t>S06ALDDDDDP8101</t>
  </si>
  <si>
    <t>S06ALDDDDDP8102</t>
  </si>
  <si>
    <t>S06ALDDDDDP8406</t>
  </si>
  <si>
    <t>S06ALDDDDDP2101</t>
  </si>
  <si>
    <t>S06ALDDDDDP8204</t>
  </si>
  <si>
    <t>S06ALDDDDDP6101</t>
  </si>
  <si>
    <t>S06ALDDDDDP1501</t>
  </si>
  <si>
    <t>S06ALDDDDDP2303</t>
  </si>
  <si>
    <t>S06ALDDDDDP2304</t>
  </si>
  <si>
    <t>S06ALDDDDDP6102</t>
  </si>
  <si>
    <t>S06ALDDDDDP2201</t>
  </si>
  <si>
    <t>S06ALDDDDDP6103</t>
  </si>
  <si>
    <t>S06ALDDDDDP6105</t>
  </si>
  <si>
    <t>S06ALDDDDDP2306</t>
  </si>
  <si>
    <t>S06ALDDDDDP5203</t>
  </si>
  <si>
    <t>S06ALDDDDDP2308</t>
  </si>
  <si>
    <t>S06ALDDDDDP8418</t>
  </si>
  <si>
    <t>S06ALDDDDDP2406</t>
  </si>
  <si>
    <t>S06ALDDDDDP1302</t>
  </si>
  <si>
    <t>S06ALDDDDDP5205</t>
  </si>
  <si>
    <t>S06ALDDDDDP2311</t>
  </si>
  <si>
    <t>S06ALDDDDDP6108</t>
  </si>
  <si>
    <t>S06ALDDDDDP4216</t>
  </si>
  <si>
    <t>S06ALDDDDDP2100</t>
  </si>
  <si>
    <t>S06ALDDDDDP8104</t>
  </si>
  <si>
    <t>S06ALDDDDDP8427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</si>
  <si>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</si>
  <si>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24</t>
  </si>
  <si>
    <r>
      <t xml:space="preserve">Stock of other investment by country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</si>
  <si>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S06AA1DDDDDDDP4</t>
  </si>
  <si>
    <t>S06AADDDDP48201</t>
  </si>
  <si>
    <t>S06AADDDDP41101</t>
  </si>
  <si>
    <t>S06AADDDDP42301</t>
  </si>
  <si>
    <t>S06AADDDDP42302</t>
  </si>
  <si>
    <t>S06AADDDDP48101</t>
  </si>
  <si>
    <t>S06AADDDDP48102</t>
  </si>
  <si>
    <t>S06AADDDDP48406</t>
  </si>
  <si>
    <t>S06AADDDDP42101</t>
  </si>
  <si>
    <t>S06AADDDDP48204</t>
  </si>
  <si>
    <t>S06AADDDDP46101</t>
  </si>
  <si>
    <t>S06AADDDDP41501</t>
  </si>
  <si>
    <t>S06AADDDDP42303</t>
  </si>
  <si>
    <t>S06AADDDDP42304</t>
  </si>
  <si>
    <t>S06AADDDDP46102</t>
  </si>
  <si>
    <t>S06AADDDDP42201</t>
  </si>
  <si>
    <t>S06AADDDDP46103</t>
  </si>
  <si>
    <t>S06AADDDDP46105</t>
  </si>
  <si>
    <t>S06AADDDDP42306</t>
  </si>
  <si>
    <t>S06AADDDDP45203</t>
  </si>
  <si>
    <t>S06AADDDDP42308</t>
  </si>
  <si>
    <t>S06AADDDDP48418</t>
  </si>
  <si>
    <t>S06AADDDDP42406</t>
  </si>
  <si>
    <t>S06AADDDDP41302</t>
  </si>
  <si>
    <t>S06AADDDDP45205</t>
  </si>
  <si>
    <t>S06AADDDDP42311</t>
  </si>
  <si>
    <t>S06AADDDDP46108</t>
  </si>
  <si>
    <t>S06AADDDDP44216</t>
  </si>
  <si>
    <t>S06AADDDDP42100</t>
  </si>
  <si>
    <t>S06AADDDDP48104</t>
  </si>
  <si>
    <t>S06AADDDDP48427</t>
  </si>
  <si>
    <t>S06AL1DDDDDDDP4</t>
  </si>
  <si>
    <t>S06ALDDDDP48201</t>
  </si>
  <si>
    <t>S06ALDDDDP41101</t>
  </si>
  <si>
    <t>S06ALDDDDP42301</t>
  </si>
  <si>
    <t>S06ALDDDDP42302</t>
  </si>
  <si>
    <t>S06ALDDDDP48101</t>
  </si>
  <si>
    <t>S06ALDDDDP48102</t>
  </si>
  <si>
    <t>S06ALDDDDP48406</t>
  </si>
  <si>
    <t>S06ALDDDDP42101</t>
  </si>
  <si>
    <t>S06ALDDDDP48204</t>
  </si>
  <si>
    <t>S06ALDDDDP46101</t>
  </si>
  <si>
    <t>S06ALDDDDP41501</t>
  </si>
  <si>
    <t>S06ALDDDDP42303</t>
  </si>
  <si>
    <t>S06ALDDDDP42304</t>
  </si>
  <si>
    <t>S06ALDDDDP46102</t>
  </si>
  <si>
    <t>S06ALDDDDP42201</t>
  </si>
  <si>
    <t>S06ALDDDDP46103</t>
  </si>
  <si>
    <t>S06ALDDDDP46105</t>
  </si>
  <si>
    <t>S06ALDDDDP42306</t>
  </si>
  <si>
    <t>S06ALDDDDP45203</t>
  </si>
  <si>
    <t>S06ALDDDDP42308</t>
  </si>
  <si>
    <t>S06ALDDDDP48418</t>
  </si>
  <si>
    <t>S06ALDDDDP42406</t>
  </si>
  <si>
    <t>S06ALDDDDP41302</t>
  </si>
  <si>
    <t>S06ALDDDDP45205</t>
  </si>
  <si>
    <t>S06ALDDDDP42311</t>
  </si>
  <si>
    <t>S06ALDDDDP46108</t>
  </si>
  <si>
    <t>S06ALDDDDP44216</t>
  </si>
  <si>
    <t>S06ALDDDDP42100</t>
  </si>
  <si>
    <t>S06ALDDDDP48104</t>
  </si>
  <si>
    <t>S06ALDDDDP48427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</si>
  <si>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</si>
  <si>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23</t>
  </si>
  <si>
    <r>
      <t xml:space="preserve">Stock of portfolio investment by country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</si>
  <si>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S06AA1DDDDDDDP2</t>
  </si>
  <si>
    <t>S06AADDDDP28201</t>
  </si>
  <si>
    <t>S06AADDDDP21101</t>
  </si>
  <si>
    <t>S06AADDDDP22301</t>
  </si>
  <si>
    <t>S06AADDDDP22302</t>
  </si>
  <si>
    <t>S06AADDDDP28101</t>
  </si>
  <si>
    <t>S06AADDDDP28102</t>
  </si>
  <si>
    <t>S06AADDDDP28406</t>
  </si>
  <si>
    <t>S06AADDDDP22101</t>
  </si>
  <si>
    <t>S06AADDDDP28204</t>
  </si>
  <si>
    <t>S06AADDDDP26101</t>
  </si>
  <si>
    <t>S06AADDDDP21501</t>
  </si>
  <si>
    <t>S06AADDDDP22303</t>
  </si>
  <si>
    <t>S06AADDDDP22304</t>
  </si>
  <si>
    <t>S06AADDDDP26102</t>
  </si>
  <si>
    <t>S06AADDDDP22201</t>
  </si>
  <si>
    <t>S06AADDDDP26103</t>
  </si>
  <si>
    <t>S06AADDDDP26105</t>
  </si>
  <si>
    <t>S06AADDDDP22306</t>
  </si>
  <si>
    <t>S06AADDDDP25203</t>
  </si>
  <si>
    <t>S06AADDDDP22308</t>
  </si>
  <si>
    <t>S06AADDDDP28418</t>
  </si>
  <si>
    <t>S06AADDDDP22406</t>
  </si>
  <si>
    <t>S06AADDDDP21302</t>
  </si>
  <si>
    <t>S06AADDDDP25205</t>
  </si>
  <si>
    <t>S06AADDDDP22311</t>
  </si>
  <si>
    <t>S06AADDDDP26108</t>
  </si>
  <si>
    <t>S06AADDDDP24216</t>
  </si>
  <si>
    <t>S06AADDDDP22100</t>
  </si>
  <si>
    <t>S06AADDDDP28104</t>
  </si>
  <si>
    <t>S06AADDDDP28427</t>
  </si>
  <si>
    <t>S06AL1DDDDDDDP2</t>
  </si>
  <si>
    <t>S06ALDDDDP28201</t>
  </si>
  <si>
    <t>S06ALDDDDP21101</t>
  </si>
  <si>
    <t>S06ALDDDDP22301</t>
  </si>
  <si>
    <t>S06ALDDDDP22302</t>
  </si>
  <si>
    <t>S06ALDDDDP28101</t>
  </si>
  <si>
    <t>S06ALDDDDP28102</t>
  </si>
  <si>
    <t>S06ALDDDDP28406</t>
  </si>
  <si>
    <t>S06ALDDDDP22101</t>
  </si>
  <si>
    <t>S06ALDDDDP28204</t>
  </si>
  <si>
    <t>S06ALDDDDP26101</t>
  </si>
  <si>
    <t>S06ALDDDDP21501</t>
  </si>
  <si>
    <t>S06ALDDDDP22303</t>
  </si>
  <si>
    <t>S06ALDDDDP22304</t>
  </si>
  <si>
    <t>S06ALDDDDP26102</t>
  </si>
  <si>
    <t>S06ALDDDDP22201</t>
  </si>
  <si>
    <t>S06ALDDDDP26103</t>
  </si>
  <si>
    <t>S06ALDDDDP26105</t>
  </si>
  <si>
    <t>S06ALDDDDP22306</t>
  </si>
  <si>
    <t>S06ALDDDDP25203</t>
  </si>
  <si>
    <t>S06ALDDDDP22308</t>
  </si>
  <si>
    <t>S06ALDDDDP28418</t>
  </si>
  <si>
    <t>S06ALDDDDP22406</t>
  </si>
  <si>
    <t>S06ALDDDDP21302</t>
  </si>
  <si>
    <t>S06ALDDDDP25205</t>
  </si>
  <si>
    <t>S06ALDDDDP22311</t>
  </si>
  <si>
    <t>S06ALDDDDP26108</t>
  </si>
  <si>
    <t>S06ALDDDDP24216</t>
  </si>
  <si>
    <t>S06ALDDDDP22100</t>
  </si>
  <si>
    <t>S06ALDDDDP28104</t>
  </si>
  <si>
    <t>S06ALDDDDP28427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</si>
  <si>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</si>
  <si>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22</t>
  </si>
  <si>
    <r>
      <t xml:space="preserve">Directional basis stock of direct investment by country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</si>
  <si>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S06AA2DDDDDDDP1</t>
  </si>
  <si>
    <t>S06AADDDDP18201</t>
  </si>
  <si>
    <t>S06AADDDDP11101</t>
  </si>
  <si>
    <t>S06AADDDDP12301</t>
  </si>
  <si>
    <t>S06AADDDDP12302</t>
  </si>
  <si>
    <t>S06AADDDDP18101</t>
  </si>
  <si>
    <t>S06AADDDDP18102</t>
  </si>
  <si>
    <t>S06AADDDDP18406</t>
  </si>
  <si>
    <t>S06AADDDDP12101</t>
  </si>
  <si>
    <t>S06AADDDDP18204</t>
  </si>
  <si>
    <t>S06AADDDDP16101</t>
  </si>
  <si>
    <t>S06AADDDDP11501</t>
  </si>
  <si>
    <t>S06AADDDDP12303</t>
  </si>
  <si>
    <t>S06AADDDDP12304</t>
  </si>
  <si>
    <t>S06AADDDDP16102</t>
  </si>
  <si>
    <t>S06AADDDDP12201</t>
  </si>
  <si>
    <t>S06AADDDDP16103</t>
  </si>
  <si>
    <t>S06AADDDDP16105</t>
  </si>
  <si>
    <t>S06AADDDDP12306</t>
  </si>
  <si>
    <t>S06AADDDDP15203</t>
  </si>
  <si>
    <t>S06AADDDDP12308</t>
  </si>
  <si>
    <t>S06AADDDDP18418</t>
  </si>
  <si>
    <t>S06AADDDDP12406</t>
  </si>
  <si>
    <t>S06AADDDDP11302</t>
  </si>
  <si>
    <t>S06AADDDDP15205</t>
  </si>
  <si>
    <t>S06AADDDDP12311</t>
  </si>
  <si>
    <t>S06AADDDDP16108</t>
  </si>
  <si>
    <t>S06AADDDDP14216</t>
  </si>
  <si>
    <t>S06AADDDDP12100</t>
  </si>
  <si>
    <t>S06AADDDDP18104</t>
  </si>
  <si>
    <t>S06AADDDDP18427</t>
  </si>
  <si>
    <t>S06AL2DDDDDDDP1</t>
  </si>
  <si>
    <t>S06ALDDDDP18201</t>
  </si>
  <si>
    <t>S06ALDDDDP11101</t>
  </si>
  <si>
    <t>S06ALDDDDP12301</t>
  </si>
  <si>
    <t>S06ALDDDDP12302</t>
  </si>
  <si>
    <t>S06ALDDDDP18101</t>
  </si>
  <si>
    <t>S06ALDDDDP18102</t>
  </si>
  <si>
    <t>S06ALDDDDP18406</t>
  </si>
  <si>
    <t>S06ALDDDDP12101</t>
  </si>
  <si>
    <t>S06ALDDDDP18204</t>
  </si>
  <si>
    <t>S06ALDDDDP16101</t>
  </si>
  <si>
    <t>S06ALDDDDP11501</t>
  </si>
  <si>
    <t>S06ALDDDDP12303</t>
  </si>
  <si>
    <t>S06ALDDDDP12304</t>
  </si>
  <si>
    <t>S06ALDDDDP16102</t>
  </si>
  <si>
    <t>S06ALDDDDP12201</t>
  </si>
  <si>
    <t>S06ALDDDDP16103</t>
  </si>
  <si>
    <t>S06ALDDDDP16105</t>
  </si>
  <si>
    <t>S06ALDDDDP12306</t>
  </si>
  <si>
    <t>S06ALDDDDP15203</t>
  </si>
  <si>
    <t>S06ALDDDDP12308</t>
  </si>
  <si>
    <t>S06ALDDDDP18418</t>
  </si>
  <si>
    <t>S06ALDDDDP12406</t>
  </si>
  <si>
    <t>S06ALDDDDP11302</t>
  </si>
  <si>
    <t>S06ALDDDDP15205</t>
  </si>
  <si>
    <t>S06ALDDDDP12311</t>
  </si>
  <si>
    <t>S06ALDDDDP16108</t>
  </si>
  <si>
    <t>S06ALDDDDP14216</t>
  </si>
  <si>
    <t>S06ALDDDDP12100</t>
  </si>
  <si>
    <t>S06ALDDDDP18104</t>
  </si>
  <si>
    <t>S06ALDDDDP18427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</si>
  <si>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</si>
  <si>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21</t>
  </si>
  <si>
    <r>
      <t xml:space="preserve">Directional basis investment income by country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</si>
  <si>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S06AC1DDDDDDDDX</t>
  </si>
  <si>
    <t>Investment income from New Zealand investment abroad</t>
  </si>
  <si>
    <t>S06ACDDDDDA8201</t>
  </si>
  <si>
    <t>S06ACDDDDDA1101</t>
  </si>
  <si>
    <t>S06ACDDDDDA2301</t>
  </si>
  <si>
    <t>S06ACDDDDDA2302</t>
  </si>
  <si>
    <t>S06ACDDDDDA8101</t>
  </si>
  <si>
    <t>S06ACDDDDDA8102</t>
  </si>
  <si>
    <t>S06ACDDDDDA8406</t>
  </si>
  <si>
    <t>S06ACDDDDDA2101</t>
  </si>
  <si>
    <t>S06ACDDDDDA8204</t>
  </si>
  <si>
    <t>S06ACDDDDDA6101</t>
  </si>
  <si>
    <t>S06ACDDDDDA1501</t>
  </si>
  <si>
    <t>S06ACDDDDDA2303</t>
  </si>
  <si>
    <t>S06ACDDDDDA2304</t>
  </si>
  <si>
    <t>S06ACDDDDDA6102</t>
  </si>
  <si>
    <t>S06ACDDDDDA2201</t>
  </si>
  <si>
    <t>S06ACDDDDDA6103</t>
  </si>
  <si>
    <t>S06ACDDDDDA6105</t>
  </si>
  <si>
    <t>S06ACDDDDDA2306</t>
  </si>
  <si>
    <t>S06ACDDDDDA5203</t>
  </si>
  <si>
    <t>S06ACDDDDDA2308</t>
  </si>
  <si>
    <t>S06ACDDDDDA8418</t>
  </si>
  <si>
    <t>S06ACDDDDDA2406</t>
  </si>
  <si>
    <t>S06ACDDDDDA1302</t>
  </si>
  <si>
    <t>S06ACDDDDDA5205</t>
  </si>
  <si>
    <t>S06ACDDDDDA2311</t>
  </si>
  <si>
    <t>S06ACDDDDDA6108</t>
  </si>
  <si>
    <t>S06ACDDDDDA4216</t>
  </si>
  <si>
    <t>S06ACDDDDDA2100</t>
  </si>
  <si>
    <t>S06ACDDDDDA8104</t>
  </si>
  <si>
    <t>S06ACDDDDDA8427</t>
  </si>
  <si>
    <t>S06ADDDDDDA8201</t>
  </si>
  <si>
    <t>S06ADDDDDDA1101</t>
  </si>
  <si>
    <t>S06ADDDDDDA2301</t>
  </si>
  <si>
    <t>S06ADDDDDDA2302</t>
  </si>
  <si>
    <t>S06ADDDDDDA8101</t>
  </si>
  <si>
    <t>S06ADDDDDDA8102</t>
  </si>
  <si>
    <t>S06ADDDDDDA8406</t>
  </si>
  <si>
    <t>S06ADDDDDDA2101</t>
  </si>
  <si>
    <t>S06ADDDDDDA8204</t>
  </si>
  <si>
    <t>S06ADDDDDDA6101</t>
  </si>
  <si>
    <t>S06ADDDDDDA1501</t>
  </si>
  <si>
    <t>S06ADDDDDDA2303</t>
  </si>
  <si>
    <t>S06ADDDDDDA2304</t>
  </si>
  <si>
    <t>S06ADDDDDDA6102</t>
  </si>
  <si>
    <t>S06ADDDDDDA2201</t>
  </si>
  <si>
    <t>S06ADDDDDDA6103</t>
  </si>
  <si>
    <t>S06ADDDDDDA6105</t>
  </si>
  <si>
    <t>S06ADDDDDDA2306</t>
  </si>
  <si>
    <t>S06ADDDDDDA5203</t>
  </si>
  <si>
    <t>S06ADDDDDDA2308</t>
  </si>
  <si>
    <t>S06ADDDDDDA8418</t>
  </si>
  <si>
    <t>S06ADDDDDDA2406</t>
  </si>
  <si>
    <t>S06ADDDDDDA1302</t>
  </si>
  <si>
    <t>S06ADDDDDDA5205</t>
  </si>
  <si>
    <t>S06ADDDDDDA2311</t>
  </si>
  <si>
    <t>S06ADDDDDDA6108</t>
  </si>
  <si>
    <t>S06ADDDDDDA4216</t>
  </si>
  <si>
    <t>S06ADDDDDDA2100</t>
  </si>
  <si>
    <t>S06ADDDDDDA8104</t>
  </si>
  <si>
    <t>S06ADDDDDDA8427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</si>
  <si>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</si>
  <si>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20</t>
  </si>
  <si>
    <r>
      <t xml:space="preserve">Directional basis stock of direct investment by industry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</si>
  <si>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S06AA1DDDDDDDP1</t>
  </si>
  <si>
    <t>S06AADDDDDP1A06</t>
  </si>
  <si>
    <t>Agriculture, forestry, and fishing</t>
  </si>
  <si>
    <t>S06AADDDDDP1B06</t>
  </si>
  <si>
    <t>Mining</t>
  </si>
  <si>
    <t>S06AADDDDDP1C06</t>
  </si>
  <si>
    <t>Manufacturing</t>
  </si>
  <si>
    <t>S06AADDDDDP1D06</t>
  </si>
  <si>
    <t>Electricity, gas, water, and waste services</t>
  </si>
  <si>
    <t>S06AADDDDDP1E06</t>
  </si>
  <si>
    <t>Construction</t>
  </si>
  <si>
    <t>S06AADDDDDP1F06</t>
  </si>
  <si>
    <t>Wholesale trade</t>
  </si>
  <si>
    <t>S06AADDDDDP1G06</t>
  </si>
  <si>
    <t>Retail trade</t>
  </si>
  <si>
    <t>S06AADDDDDP1H06</t>
  </si>
  <si>
    <t>Accommodation and food services</t>
  </si>
  <si>
    <t>S06AADDDDDP1I06</t>
  </si>
  <si>
    <t>Transport, postal, and warehousing</t>
  </si>
  <si>
    <t>S06AADDDDDP1J06</t>
  </si>
  <si>
    <t>Information media and telecommunications</t>
  </si>
  <si>
    <t>S06AADDDDDP1K06</t>
  </si>
  <si>
    <t>Financial and insurance services</t>
  </si>
  <si>
    <t>S06AADDDDDP1L06</t>
  </si>
  <si>
    <t>Rental, hiring, and real estate services</t>
  </si>
  <si>
    <t>S06AADDDDDP1M06</t>
  </si>
  <si>
    <t>Professional, scientific, and technical services</t>
  </si>
  <si>
    <t>S06AADDDDDP1N06</t>
  </si>
  <si>
    <t>Administrative and support services</t>
  </si>
  <si>
    <t>S06AADDDDDP1O06</t>
  </si>
  <si>
    <t>Public administration and safety</t>
  </si>
  <si>
    <t>S06AADDDDDP1P06</t>
  </si>
  <si>
    <t>Education and training</t>
  </si>
  <si>
    <t>S06AADDDDDP1Q06</t>
  </si>
  <si>
    <t>Health care and social assistance</t>
  </si>
  <si>
    <t>S06AADDDDDP1R06</t>
  </si>
  <si>
    <t>Arts and recreation services</t>
  </si>
  <si>
    <t>S06AADDDDDP1S06</t>
  </si>
  <si>
    <t>Other services</t>
  </si>
  <si>
    <t>S06AADDDDDP1T06</t>
  </si>
  <si>
    <t>Unallocated to industry</t>
  </si>
  <si>
    <t>S06AL1DDDDDDDP1</t>
  </si>
  <si>
    <t xml:space="preserve">Foreign direct investment in New Zealand </t>
  </si>
  <si>
    <t>S06ALDDDDDP1A06</t>
  </si>
  <si>
    <t>S06ALDDDDDP1B06</t>
  </si>
  <si>
    <t>S06ALDDDDDP1C06</t>
  </si>
  <si>
    <t>S06ALDDDDDP1D06</t>
  </si>
  <si>
    <t>S06ALDDDDDP1E06</t>
  </si>
  <si>
    <t>S06ALDDDDDP1F06</t>
  </si>
  <si>
    <t>S06ALDDDDDP1G06</t>
  </si>
  <si>
    <t>S06ALDDDDDP1H06</t>
  </si>
  <si>
    <t>S06ALDDDDDP1I06</t>
  </si>
  <si>
    <t>S06ALDDDDDP1J06</t>
  </si>
  <si>
    <t>S06ALDDDDDP1K06</t>
  </si>
  <si>
    <t>S06ALDDDDDP1L06</t>
  </si>
  <si>
    <t>S06ALDDDDDP1M06</t>
  </si>
  <si>
    <t>S06ALDDDDDP1N06</t>
  </si>
  <si>
    <t>S06ALDDDDDP1O06</t>
  </si>
  <si>
    <t>S06ALDDDDDP1P06</t>
  </si>
  <si>
    <t>S06ALDDDDDP1Q06</t>
  </si>
  <si>
    <t>S06ALDDDDDP1R06</t>
  </si>
  <si>
    <t>S06ALDDDDDP1S06</t>
  </si>
  <si>
    <t>S06ALDDDDDP1T06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</si>
  <si>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</si>
  <si>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19</t>
  </si>
  <si>
    <r>
      <t xml:space="preserve">Directional basis stock of total investment by industry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</si>
  <si>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S06AA1DDDDDDDDP</t>
  </si>
  <si>
    <t>New Zealand's international assets</t>
  </si>
  <si>
    <t>S06AADDDDDDPA06</t>
  </si>
  <si>
    <t>S06AADDDDDDPB06</t>
  </si>
  <si>
    <t>S06AADDDDDDPC06</t>
  </si>
  <si>
    <t>S06AADDDDDDPD06</t>
  </si>
  <si>
    <t>S06AADDDDDDPE06</t>
  </si>
  <si>
    <t>S06AADDDDDDPF06</t>
  </si>
  <si>
    <t>S06AADDDDDDPG06</t>
  </si>
  <si>
    <t>S06AADDDDDDPH06</t>
  </si>
  <si>
    <t>S06AADDDDDDPI06</t>
  </si>
  <si>
    <t>S06AADDDDDDPJ06</t>
  </si>
  <si>
    <t>S06AADDDDDDPK06</t>
  </si>
  <si>
    <t>S06AADDDDDDPL06</t>
  </si>
  <si>
    <t>S06AADDDDDDPM06</t>
  </si>
  <si>
    <t>S06AADDDDDDPN06</t>
  </si>
  <si>
    <t>S06AADDDDDDPO06</t>
  </si>
  <si>
    <t>S06AADDDDPO7506</t>
  </si>
  <si>
    <t>Public administration</t>
  </si>
  <si>
    <t>S06AADDDDPO7606</t>
  </si>
  <si>
    <t>Defence</t>
  </si>
  <si>
    <t>S06AADDDDPO7706</t>
  </si>
  <si>
    <t>Public order, safety, and regulatory services</t>
  </si>
  <si>
    <t>S06AADDDDDDPP06</t>
  </si>
  <si>
    <t>S06AADDDDDDPQ06</t>
  </si>
  <si>
    <t>S06AADDDDDDPR06</t>
  </si>
  <si>
    <t>S06AADDDDDDPS06</t>
  </si>
  <si>
    <t>S06AADDDDDDPT06</t>
  </si>
  <si>
    <t>S06AL1DDDDDDDDP</t>
  </si>
  <si>
    <t xml:space="preserve">New Zealand's international liabilities </t>
  </si>
  <si>
    <t>S06ALDDDDDDPA06</t>
  </si>
  <si>
    <t>S06ALDDDDDDPB06</t>
  </si>
  <si>
    <t>S06ALDDDDDDPC06</t>
  </si>
  <si>
    <t>S06ALDDDDDDPD06</t>
  </si>
  <si>
    <t>S06ALDDDDDDPE06</t>
  </si>
  <si>
    <t>S06ALDDDDDDPF06</t>
  </si>
  <si>
    <t>S06ALDDDDDDPG06</t>
  </si>
  <si>
    <t>S06ALDDDDDDPH06</t>
  </si>
  <si>
    <t>S06ALDDDDDDPI06</t>
  </si>
  <si>
    <t>S06ALDDDDDDPJ06</t>
  </si>
  <si>
    <t>S06ALDDDDDDPK06</t>
  </si>
  <si>
    <t>S06ALDDDDDDPL06</t>
  </si>
  <si>
    <t>S06ALDDDDDDPM06</t>
  </si>
  <si>
    <t>S06ALDDDDDDPN06</t>
  </si>
  <si>
    <t>S06ALDDDDDDPO06</t>
  </si>
  <si>
    <t>S06ALDDDDPO7506</t>
  </si>
  <si>
    <t>S06ALDDDDPO7606</t>
  </si>
  <si>
    <t>S06ALDDDDPO7706</t>
  </si>
  <si>
    <t>S06ALDDDDDDPP06</t>
  </si>
  <si>
    <t>S06ALDDDDDDPQ06</t>
  </si>
  <si>
    <t>S06ALDDDDDDPR06</t>
  </si>
  <si>
    <t>S06ALDDDDDDPS06</t>
  </si>
  <si>
    <t>S06ALDDDDDDPT06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</si>
  <si>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</si>
  <si>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18</t>
  </si>
  <si>
    <r>
      <t xml:space="preserve">Directional basis international investment income by industry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</si>
  <si>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S06ACDDDDDDDA06</t>
  </si>
  <si>
    <t>Total income from New Zealand investment abroad</t>
  </si>
  <si>
    <t>S06ACDDDDDDAA06</t>
  </si>
  <si>
    <t>S06ACDDDDDDAB06</t>
  </si>
  <si>
    <t>S06ACDDDDDDAC06</t>
  </si>
  <si>
    <t>S06ACDDDDDAC106</t>
  </si>
  <si>
    <t>Food, beverage, and tobacco product manufacturing</t>
  </si>
  <si>
    <t>S06ACDDDDDAC206</t>
  </si>
  <si>
    <t>Textile, leather, clothing, and footwear manufacturing</t>
  </si>
  <si>
    <t>S06ACDDDDDAC306</t>
  </si>
  <si>
    <t>Wood and paper products manufacturing</t>
  </si>
  <si>
    <t>S06ACDDDDDAC406</t>
  </si>
  <si>
    <t>Printing</t>
  </si>
  <si>
    <t>S06ACDDDDDAC506</t>
  </si>
  <si>
    <t>Petroleum, chemical, polymer, and rubber product manufacturing</t>
  </si>
  <si>
    <t>S06ACDDDDDAC606</t>
  </si>
  <si>
    <t>Non-metallic mineral product manufacturing</t>
  </si>
  <si>
    <t>S06ACDDDDDAC706</t>
  </si>
  <si>
    <t>Metal product manufacturing</t>
  </si>
  <si>
    <t>S06ACDDDDDAC806</t>
  </si>
  <si>
    <t>Transport equipment, machinery, and equipment manufacturing</t>
  </si>
  <si>
    <t>S06ACDDDDDAC906</t>
  </si>
  <si>
    <t>Furniture and other manufacturing</t>
  </si>
  <si>
    <t>S06ACDDDDDDAD06</t>
  </si>
  <si>
    <t>S06ACDDDDDDAE06</t>
  </si>
  <si>
    <t>S06ACDDDDDDAF06</t>
  </si>
  <si>
    <t>S06ACDDDDDDAG06</t>
  </si>
  <si>
    <t>S06ACDDDDDDAH06</t>
  </si>
  <si>
    <t>S06ACDDDDDDAI06</t>
  </si>
  <si>
    <t>S06ACDDDDDDAJ06</t>
  </si>
  <si>
    <t>S06ACDDDDDDAK06</t>
  </si>
  <si>
    <t>S06ACDDDDAK1106</t>
  </si>
  <si>
    <t>Finance</t>
  </si>
  <si>
    <t>S06ACDDDAK11106</t>
  </si>
  <si>
    <t>Financing and banking</t>
  </si>
  <si>
    <t>S06ACDDDAK11206</t>
  </si>
  <si>
    <t>Financial asset investing</t>
  </si>
  <si>
    <t>S06ACDDDDAK1206</t>
  </si>
  <si>
    <t>Insurance and superannuation funds</t>
  </si>
  <si>
    <t>S06ACDDDAK12106</t>
  </si>
  <si>
    <t>Insurance</t>
  </si>
  <si>
    <t>S06ACDDDAK12306</t>
  </si>
  <si>
    <t>Superannuation funds</t>
  </si>
  <si>
    <t>S06ACDDDDAK1306</t>
  </si>
  <si>
    <t>Auxiliary finance and insurance services</t>
  </si>
  <si>
    <t>S06ACDDDDDDAL06</t>
  </si>
  <si>
    <t>S06ACDDDDDDAM06</t>
  </si>
  <si>
    <t>S06ACDDDDDDAN06</t>
  </si>
  <si>
    <t>S06ACDDDDDDAO06</t>
  </si>
  <si>
    <t>S06ACDDDDDDAP06</t>
  </si>
  <si>
    <t>S06ACDDDDDDAQ06</t>
  </si>
  <si>
    <t>S06ACDDDDDDAR06</t>
  </si>
  <si>
    <t>S06ACDDDDDDAS06</t>
  </si>
  <si>
    <t>S06ACDDDDDDAT06</t>
  </si>
  <si>
    <t>S06ADDDDDDDDA06</t>
  </si>
  <si>
    <t>Total income from foreign investment in New Zealand</t>
  </si>
  <si>
    <t>S06ADDDDDDDAA06</t>
  </si>
  <si>
    <t>S06ADDDDDDDAB06</t>
  </si>
  <si>
    <t>S06ADDDDDDDAC06</t>
  </si>
  <si>
    <t>S06ADDDDDDAC106</t>
  </si>
  <si>
    <t>S06ADDDDDDAC206</t>
  </si>
  <si>
    <t>S06ADDDDDDAC306</t>
  </si>
  <si>
    <t>S06ADDDDDDAC406</t>
  </si>
  <si>
    <t>S06ADDDDDDAC506</t>
  </si>
  <si>
    <t>S06ADDDDDDAC606</t>
  </si>
  <si>
    <t>S06ADDDDDDAC706</t>
  </si>
  <si>
    <t>S06ADDDDDDAC806</t>
  </si>
  <si>
    <t>S06ADDDDDDAC906</t>
  </si>
  <si>
    <t>S06ADDDDDDDAD06</t>
  </si>
  <si>
    <t>S06ADDDDDDDAE06</t>
  </si>
  <si>
    <t>S06ADDDDDDDAF06</t>
  </si>
  <si>
    <t>S06ADDDDDDDAG06</t>
  </si>
  <si>
    <t>S06ADDDDDDDAH06</t>
  </si>
  <si>
    <t>S06ADDDDDDDAI06</t>
  </si>
  <si>
    <t>S06ADDDDDDDAJ06</t>
  </si>
  <si>
    <t>S06ADDDDDDDAK06</t>
  </si>
  <si>
    <t>S06ADDDDDAK1106</t>
  </si>
  <si>
    <t>S06ADDDDAK11106</t>
  </si>
  <si>
    <t>S06ADDDDAK11206</t>
  </si>
  <si>
    <t>S06ADDDDDAK1206</t>
  </si>
  <si>
    <t>S06ADDDDAK12106</t>
  </si>
  <si>
    <t>S06ADDDDAK12306</t>
  </si>
  <si>
    <t>S06ADDDDDAK1306</t>
  </si>
  <si>
    <t>S06ADDDDDDDAL06</t>
  </si>
  <si>
    <t>S06ADDDDDDDAM06</t>
  </si>
  <si>
    <t>S06ADDDDDDDAN06</t>
  </si>
  <si>
    <t>S06ADDDDDDDAO06</t>
  </si>
  <si>
    <t>S06ADDDDDDDAP06</t>
  </si>
  <si>
    <t>S06ADDDDDDDAQ06</t>
  </si>
  <si>
    <t>S06ADDDDDDDAR06</t>
  </si>
  <si>
    <t>S06ADDDDDDDAS06</t>
  </si>
  <si>
    <t>S06ADDDDDDDAT06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</si>
  <si>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</si>
  <si>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17</t>
  </si>
  <si>
    <r>
      <t xml:space="preserve">External lending and debt by sector and relationship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(3)</t>
    </r>
    <r>
      <rPr>
        <sz val="8"/>
        <color rgb="FF000000"/>
        <rFont val="Arial"/>
      </rPr>
      <t/>
    </r>
  </si>
  <si>
    <t>S06AA00000003A1</t>
  </si>
  <si>
    <t>Net external debt, central bank</t>
  </si>
  <si>
    <t>S06AA00000002A1</t>
  </si>
  <si>
    <t xml:space="preserve">External lending, central bank </t>
  </si>
  <si>
    <t>S06AL00000002A1</t>
  </si>
  <si>
    <t>External debt, central bank</t>
  </si>
  <si>
    <t>S06AA00000003A3</t>
  </si>
  <si>
    <t>Net external debt, general government</t>
  </si>
  <si>
    <t>S06AA00000002A3</t>
  </si>
  <si>
    <t>External lending, general government</t>
  </si>
  <si>
    <t>S06AL00000002A3</t>
  </si>
  <si>
    <t xml:space="preserve">External debt, general government </t>
  </si>
  <si>
    <t>S06AA00000003A2</t>
  </si>
  <si>
    <t xml:space="preserve">Net external debt, deposit-taking corporations </t>
  </si>
  <si>
    <t>S06AA00000002A2</t>
  </si>
  <si>
    <t xml:space="preserve">External lending, deposit-taking corporations </t>
  </si>
  <si>
    <t>S06AA0000002A22</t>
  </si>
  <si>
    <t>Financial capital lending</t>
  </si>
  <si>
    <t>S06AA000002A221</t>
  </si>
  <si>
    <t>Lending to direct investors</t>
  </si>
  <si>
    <t>S06AA000002A222</t>
  </si>
  <si>
    <t>Lending to direct investees</t>
  </si>
  <si>
    <t>S06AA000002A223</t>
  </si>
  <si>
    <t>Lending to fellow enterprises</t>
  </si>
  <si>
    <t>S06AA0000002A23</t>
  </si>
  <si>
    <t xml:space="preserve">Related party lending </t>
  </si>
  <si>
    <t>S06AA000002A231</t>
  </si>
  <si>
    <t>S06AA000002A232</t>
  </si>
  <si>
    <t>S06AA000002A233</t>
  </si>
  <si>
    <t>S06AA0000002A24</t>
  </si>
  <si>
    <t xml:space="preserve">Unrelated lending </t>
  </si>
  <si>
    <t>S06AL00000002A2</t>
  </si>
  <si>
    <t xml:space="preserve">External debt, deposit-taking corporations </t>
  </si>
  <si>
    <t>S06AL0000002A22</t>
  </si>
  <si>
    <t>Financial capital borrowing</t>
  </si>
  <si>
    <t>S06AL000002A221</t>
  </si>
  <si>
    <t>Debt to direct investors</t>
  </si>
  <si>
    <t>S06AL000002A222</t>
  </si>
  <si>
    <t>Debt to direct investees</t>
  </si>
  <si>
    <t>S06AL000002A223</t>
  </si>
  <si>
    <t>Debt to fellow enterprises</t>
  </si>
  <si>
    <t>S06AL0000002A23</t>
  </si>
  <si>
    <t>Related party debt</t>
  </si>
  <si>
    <t>S06AL000002A231</t>
  </si>
  <si>
    <t>S06AL000002A232</t>
  </si>
  <si>
    <t>S06AL000002A233</t>
  </si>
  <si>
    <t>S06AL0000002A24</t>
  </si>
  <si>
    <t>Unrelated debt</t>
  </si>
  <si>
    <t>S06AA0000003A4X</t>
  </si>
  <si>
    <t>Net external debt, other sectors</t>
  </si>
  <si>
    <t>S06AA0000002A4X</t>
  </si>
  <si>
    <t>External lending, other sectors</t>
  </si>
  <si>
    <t>S06AA0000002A43</t>
  </si>
  <si>
    <t>Related party lending</t>
  </si>
  <si>
    <t>S06AA000002A431</t>
  </si>
  <si>
    <t>S06AA000002A432</t>
  </si>
  <si>
    <t>S06AA000002A433</t>
  </si>
  <si>
    <t>S06AA0000002A44</t>
  </si>
  <si>
    <t>Unrelated lending</t>
  </si>
  <si>
    <t>S06AL0000002A4X</t>
  </si>
  <si>
    <t xml:space="preserve">External debt, other sectors  </t>
  </si>
  <si>
    <t>S06AL0000002A43</t>
  </si>
  <si>
    <t>S06AL000002A431</t>
  </si>
  <si>
    <t>S06AL000002A432</t>
  </si>
  <si>
    <t>S06AL000002A433</t>
  </si>
  <si>
    <t>S06AL0000002A44</t>
  </si>
  <si>
    <t>S06AA000002A41N</t>
  </si>
  <si>
    <t>Net external debt, direct investment inter-company lending</t>
  </si>
  <si>
    <t>S06AA0000002A41</t>
  </si>
  <si>
    <t xml:space="preserve">External lending, direct investment inter-company </t>
  </si>
  <si>
    <t>S06AA000002A411</t>
  </si>
  <si>
    <t>S06AA000002A412</t>
  </si>
  <si>
    <t>S06AA000002A413</t>
  </si>
  <si>
    <t>S06AL0000002A41</t>
  </si>
  <si>
    <t>External debt, direct investment inter-company</t>
  </si>
  <si>
    <t>S06AL000002A411</t>
  </si>
  <si>
    <t>S06AL000002A412</t>
  </si>
  <si>
    <t>S06AL000002A413</t>
  </si>
  <si>
    <t>1. The external lending and debt series excludes financial derivatives and are presented in general accordance with the 2013 External Debt Statistics Guide for Compilers and Users principles.</t>
  </si>
  <si>
    <t>2. This table is prepared on a balance sheet basis.</t>
  </si>
  <si>
    <t>3. Data may not sum to stated totals due to rounding.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</si>
  <si>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</si>
  <si>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16</t>
  </si>
  <si>
    <r>
      <t xml:space="preserve">External lending and debt all sectors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(3)</t>
    </r>
    <r>
      <rPr>
        <sz val="8"/>
        <color rgb="FF000000"/>
        <rFont val="Arial"/>
      </rPr>
      <t/>
    </r>
  </si>
  <si>
    <t>S06AA000000003A</t>
  </si>
  <si>
    <t>Net external debt</t>
  </si>
  <si>
    <t>S06AA000000001A</t>
  </si>
  <si>
    <t xml:space="preserve">External lending </t>
  </si>
  <si>
    <t>S06AA00000001A1</t>
  </si>
  <si>
    <t xml:space="preserve">Direct investment inter-company lending </t>
  </si>
  <si>
    <t>S06AA0000001A11</t>
  </si>
  <si>
    <t>S06AA0000001A12</t>
  </si>
  <si>
    <t>S06AA0000001A13</t>
  </si>
  <si>
    <t>S06AA00000001A2</t>
  </si>
  <si>
    <t>Deposit-taking corporations financial capital lending</t>
  </si>
  <si>
    <t>S06AA0000001A21</t>
  </si>
  <si>
    <t>S06AA0000001A22</t>
  </si>
  <si>
    <t>S06AA0000001A23</t>
  </si>
  <si>
    <t>S06AA00000001A3</t>
  </si>
  <si>
    <t>S06AA0000001A31</t>
  </si>
  <si>
    <t>S06AA0000001A32</t>
  </si>
  <si>
    <t>S06AA0000001A33</t>
  </si>
  <si>
    <t>S06AA00000001A4</t>
  </si>
  <si>
    <t>S06AL000000001A</t>
  </si>
  <si>
    <t>External debt</t>
  </si>
  <si>
    <t>S06AL00000001A1</t>
  </si>
  <si>
    <t>Direct investment inter-company debt</t>
  </si>
  <si>
    <t>S06AL0000001A11</t>
  </si>
  <si>
    <t>S06AL0000001A12</t>
  </si>
  <si>
    <t>S06AL0000001A13</t>
  </si>
  <si>
    <t>S06AL00000001A2</t>
  </si>
  <si>
    <t>Deposit-taking corporations financial capital borrowing</t>
  </si>
  <si>
    <t>S06AL0000001A21</t>
  </si>
  <si>
    <t>S06AL0000001A22</t>
  </si>
  <si>
    <t>S06AL0000001A23</t>
  </si>
  <si>
    <t>S06AL00000001A3</t>
  </si>
  <si>
    <t>S06AL0000001A31</t>
  </si>
  <si>
    <t>S06AL0000001A32</t>
  </si>
  <si>
    <t>S06AL0000001A33</t>
  </si>
  <si>
    <t>S06AL00000001A4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</si>
  <si>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</si>
  <si>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15</t>
  </si>
  <si>
    <r>
      <t xml:space="preserve">International non-equity financial instruments by residual maturity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</si>
  <si>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S06AA3000000004</t>
  </si>
  <si>
    <t>New Zealand's international non-equity financial instrument assets</t>
  </si>
  <si>
    <t>S06AA000000004A</t>
  </si>
  <si>
    <t>At call</t>
  </si>
  <si>
    <t>S06AA000000004B</t>
  </si>
  <si>
    <t>2 days up to and including 90 days</t>
  </si>
  <si>
    <t>S06AA000000004C</t>
  </si>
  <si>
    <t>91 days up to and including 6 months</t>
  </si>
  <si>
    <t>S06AA000000004D</t>
  </si>
  <si>
    <t>Over 6 months up to and including 9 months</t>
  </si>
  <si>
    <t>S06AA000000004E</t>
  </si>
  <si>
    <t>Over 9 months up to and including 1 year</t>
  </si>
  <si>
    <t>S06AA000000004F</t>
  </si>
  <si>
    <t>Over 1 year up to and including 2 years</t>
  </si>
  <si>
    <t>S06AA000000004G</t>
  </si>
  <si>
    <t>Over 2 years up to and including 5 years</t>
  </si>
  <si>
    <t>S06AA000000004H</t>
  </si>
  <si>
    <t>Over 5 years</t>
  </si>
  <si>
    <t>S06AA000000004I</t>
  </si>
  <si>
    <t>Unspecified</t>
  </si>
  <si>
    <t>S06AL3000000004</t>
  </si>
  <si>
    <t>New Zealand's international non-equity financial instrument liabilities</t>
  </si>
  <si>
    <t>S06AL000000004A</t>
  </si>
  <si>
    <t>S06AL000000004B</t>
  </si>
  <si>
    <t>S06AL000000004C</t>
  </si>
  <si>
    <t>S06AL000000004D</t>
  </si>
  <si>
    <t>S06AL000000004E</t>
  </si>
  <si>
    <t>S06AL000000004F</t>
  </si>
  <si>
    <t>S06AL000000004G</t>
  </si>
  <si>
    <t>S06AL000000004H</t>
  </si>
  <si>
    <t>S06AL000000004I</t>
  </si>
  <si>
    <t>1. This table is prepared on a balance sheet basis.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</si>
  <si>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</si>
  <si>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14</t>
  </si>
  <si>
    <r>
      <t xml:space="preserve">International non-equity financial instruments by currency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</si>
  <si>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S06AA4000000004</t>
  </si>
  <si>
    <t>S06AA0000004AUD</t>
  </si>
  <si>
    <t>S06AA0000004CAD</t>
  </si>
  <si>
    <t>Canadian dollar</t>
  </si>
  <si>
    <t>S06AA0000004CNY</t>
  </si>
  <si>
    <t>Chinese yuan</t>
  </si>
  <si>
    <t>S06AA0000004EUR</t>
  </si>
  <si>
    <t>S06AA0000004HKD</t>
  </si>
  <si>
    <t>Hong Kong dollar</t>
  </si>
  <si>
    <t>S06AA0000004JPY</t>
  </si>
  <si>
    <t>S06AA0000004NZD</t>
  </si>
  <si>
    <t>New Zealand dollar</t>
  </si>
  <si>
    <t>S06AA0000004NOK</t>
  </si>
  <si>
    <t>Norwegian krone</t>
  </si>
  <si>
    <t>S06AA0000004GBP</t>
  </si>
  <si>
    <t>Pound sterling</t>
  </si>
  <si>
    <t>S06AA0000004SGD</t>
  </si>
  <si>
    <t>Singapore dollar</t>
  </si>
  <si>
    <t>S06AA0000004CHF</t>
  </si>
  <si>
    <t>Swiss franc</t>
  </si>
  <si>
    <t>S06AA0000004AED</t>
  </si>
  <si>
    <t>United Arab Emirates dirham</t>
  </si>
  <si>
    <t>S06AA0000004USD</t>
  </si>
  <si>
    <t>US dollar</t>
  </si>
  <si>
    <t>S06AL4000000004</t>
  </si>
  <si>
    <t>S06AL0000004AUD</t>
  </si>
  <si>
    <t>S06AL0000004CAD</t>
  </si>
  <si>
    <t>S06AL0000004CNY</t>
  </si>
  <si>
    <t>S06AL0000004EUR</t>
  </si>
  <si>
    <t>S06AL0000004HKD</t>
  </si>
  <si>
    <t>S06AL0000004JPY</t>
  </si>
  <si>
    <t>S06AL0000004NZD</t>
  </si>
  <si>
    <t>S06AL0000004NOK</t>
  </si>
  <si>
    <t>S06AL0000004GBP</t>
  </si>
  <si>
    <t>S06AL0000004SGD</t>
  </si>
  <si>
    <t>S06AL0000004CHF</t>
  </si>
  <si>
    <t>S06AL0000004AED</t>
  </si>
  <si>
    <t>S06AL0000004USD</t>
  </si>
  <si>
    <t>2. Only a limited currency profile is shown in this table. Therefore, data does not sum to stated totals.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</si>
  <si>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</si>
  <si>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13</t>
  </si>
  <si>
    <r>
      <t xml:space="preserve">International non-equity financial instruments by sector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</si>
  <si>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S06AA0000000013</t>
  </si>
  <si>
    <r>
      <t>Net international non-equity financial instrument assets</t>
    </r>
    <r>
      <rPr>
        <vertAlign val="superscript"/>
        <sz val="8"/>
        <rFont val="Arial"/>
      </rPr>
      <t>(3)</t>
    </r>
    <r>
      <rPr>
        <sz val="8"/>
        <color rgb="FF000000"/>
        <rFont val="Arial"/>
      </rPr>
      <t/>
    </r>
  </si>
  <si>
    <t>S06AA000000013A</t>
  </si>
  <si>
    <t>Central bank</t>
  </si>
  <si>
    <t>S06AA000000013B</t>
  </si>
  <si>
    <t>S06AA000000013C</t>
  </si>
  <si>
    <t>General government</t>
  </si>
  <si>
    <t>S06AA000000013D</t>
  </si>
  <si>
    <t>Other sectors</t>
  </si>
  <si>
    <t>S06AA2000000004</t>
  </si>
  <si>
    <t>S06AA000000007A</t>
  </si>
  <si>
    <t>S06AA000000007B</t>
  </si>
  <si>
    <t>S06AA000000007C</t>
  </si>
  <si>
    <t>S06AA000000007D</t>
  </si>
  <si>
    <t>S06AL2000000004</t>
  </si>
  <si>
    <t>S06AL000000007A</t>
  </si>
  <si>
    <t>S06AL000000007B</t>
  </si>
  <si>
    <t>S06AL000000007C</t>
  </si>
  <si>
    <t>S06AL000000007D</t>
  </si>
  <si>
    <t>3. This series is also known as 'net international debt' and includes all non-equity financial instruments.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</si>
  <si>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</si>
  <si>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12</t>
  </si>
  <si>
    <r>
      <t xml:space="preserve">International financial assets and liabilities income by instrument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</si>
  <si>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S06AA00INCD2102</t>
  </si>
  <si>
    <t>International income balance</t>
  </si>
  <si>
    <t>S06AA000000INC3</t>
  </si>
  <si>
    <t>International financial assets income total</t>
  </si>
  <si>
    <t>S06AA00000INC3A</t>
  </si>
  <si>
    <t>Monetary gold and special drawing rights</t>
  </si>
  <si>
    <t>S06AA00000INC3B</t>
  </si>
  <si>
    <t>Currency and deposits</t>
  </si>
  <si>
    <t>S06AA00000INC3C</t>
  </si>
  <si>
    <t>Debt securities</t>
  </si>
  <si>
    <t>S06AA00000INC3D</t>
  </si>
  <si>
    <t>Loans</t>
  </si>
  <si>
    <t>S06AA00000INC3E</t>
  </si>
  <si>
    <t>Equity and investment fund shares</t>
  </si>
  <si>
    <t>S06AA00000INC3F</t>
  </si>
  <si>
    <t>Insurance, pension, and standardised guarantee schemes</t>
  </si>
  <si>
    <t>S06AA00000INC3G</t>
  </si>
  <si>
    <t>Financial derivatives and employee stock options</t>
  </si>
  <si>
    <t>S06AA00000INC3H</t>
  </si>
  <si>
    <t>Trade credits and other accounts receivable</t>
  </si>
  <si>
    <t>S06AL000000INC3</t>
  </si>
  <si>
    <t>International financial liabilities income total</t>
  </si>
  <si>
    <t>S06AL00000INC3A</t>
  </si>
  <si>
    <t>S06AL00000INC3B</t>
  </si>
  <si>
    <t>S06AL00000INC3C</t>
  </si>
  <si>
    <t>S06AL00000INC3D</t>
  </si>
  <si>
    <t>S06AL00000INC3E</t>
  </si>
  <si>
    <t>S06AL00000INC3F</t>
  </si>
  <si>
    <t>S06AL00000INC3G</t>
  </si>
  <si>
    <t>S06AL00000INC3H</t>
  </si>
  <si>
    <t>Trade credits and other accounts payable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</si>
  <si>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</si>
  <si>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11</t>
  </si>
  <si>
    <r>
      <t xml:space="preserve">International financial assets and liabilities by instrument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</si>
  <si>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S06AA0000000012</t>
  </si>
  <si>
    <t>S06AA000000012A</t>
  </si>
  <si>
    <t>Net international equity</t>
  </si>
  <si>
    <t>S06AA000000012B</t>
  </si>
  <si>
    <r>
      <t>Net international debt</t>
    </r>
    <r>
      <rPr>
        <vertAlign val="superscript"/>
        <sz val="8"/>
        <rFont val="Arial"/>
      </rPr>
      <t>(3)</t>
    </r>
    <r>
      <rPr>
        <sz val="8"/>
        <color rgb="FF000000"/>
        <rFont val="Arial"/>
      </rPr>
      <t/>
    </r>
  </si>
  <si>
    <t>S06AA0000000002</t>
  </si>
  <si>
    <t>International financial assets</t>
  </si>
  <si>
    <t>S06AA000000002E</t>
  </si>
  <si>
    <t>Equity and investment fund share assets</t>
  </si>
  <si>
    <t>S06AA00000002E1</t>
  </si>
  <si>
    <t>Equity</t>
  </si>
  <si>
    <t>S06AA00000002E2</t>
  </si>
  <si>
    <t>Investment fund shares</t>
  </si>
  <si>
    <t>S06AA00000002E3</t>
  </si>
  <si>
    <t>Other equity</t>
  </si>
  <si>
    <t>S06AA1000000004</t>
  </si>
  <si>
    <t>Non-equity financial instrument assets</t>
  </si>
  <si>
    <t>S06AA000000002A</t>
  </si>
  <si>
    <t>S06AA000000002B</t>
  </si>
  <si>
    <t>S06AA000000002C</t>
  </si>
  <si>
    <t>S06AA000000002D</t>
  </si>
  <si>
    <t>S06AA000000002F</t>
  </si>
  <si>
    <t>S06AA000000002G</t>
  </si>
  <si>
    <t>S06AA000000002H</t>
  </si>
  <si>
    <t>S06AA00000002H1</t>
  </si>
  <si>
    <t>Trade credits and advances</t>
  </si>
  <si>
    <t>S06AA00000002H2</t>
  </si>
  <si>
    <t>Other accounts receivable</t>
  </si>
  <si>
    <t>S06AL0000000002</t>
  </si>
  <si>
    <t>International financial liabilities</t>
  </si>
  <si>
    <t>S06AL000000002E</t>
  </si>
  <si>
    <t>Equity and investment fund share liabilities</t>
  </si>
  <si>
    <t>S06AL00000002E1</t>
  </si>
  <si>
    <t>S06AL00000002E2</t>
  </si>
  <si>
    <t>Investment fund shares/units</t>
  </si>
  <si>
    <t>S06AL00000002E3</t>
  </si>
  <si>
    <t>S06AL1000000004</t>
  </si>
  <si>
    <t>Non-equity financial instrument liabilities</t>
  </si>
  <si>
    <t>S06AL000000002A</t>
  </si>
  <si>
    <t>S06AL000000002B</t>
  </si>
  <si>
    <t>S06AL000000002C</t>
  </si>
  <si>
    <t>S06AL000000002D</t>
  </si>
  <si>
    <t>S06AL000000002F</t>
  </si>
  <si>
    <t>S06AL000000002G</t>
  </si>
  <si>
    <t>S06AL000000002H</t>
  </si>
  <si>
    <t>S06AL00000002H1</t>
  </si>
  <si>
    <t>S06AL00000002H2</t>
  </si>
  <si>
    <t>Other accounts payable</t>
  </si>
  <si>
    <t>3. Net international debt includes all non-equity financial instruments.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</si>
  <si>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</si>
  <si>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10</t>
  </si>
  <si>
    <r>
      <t xml:space="preserve">International investment position (IIP) reconciliation statement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</si>
  <si>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S06AA200000NPOP</t>
  </si>
  <si>
    <t>Net IIP opening balance</t>
  </si>
  <si>
    <t>S06AA2000000NRT</t>
  </si>
  <si>
    <t>Net financial account flows</t>
  </si>
  <si>
    <t>S06AA200000NREX</t>
  </si>
  <si>
    <t>Net exchange rate changes</t>
  </si>
  <si>
    <t>S06AA200000NRO3</t>
  </si>
  <si>
    <t>Net financial derivative valuation changes</t>
  </si>
  <si>
    <t>S06AA200000NRMX</t>
  </si>
  <si>
    <t>Net market price changes</t>
  </si>
  <si>
    <t>S06AA200000NROX</t>
  </si>
  <si>
    <t>Net other valuation changes</t>
  </si>
  <si>
    <t>S06AA300000000Q</t>
  </si>
  <si>
    <t>Net IIP closing balance</t>
  </si>
  <si>
    <t>S06AA0000000POP</t>
  </si>
  <si>
    <t>IIP assets opening balance</t>
  </si>
  <si>
    <t>S06AA00000000RT</t>
  </si>
  <si>
    <t>IIP assets financial account flows</t>
  </si>
  <si>
    <t>S06AA0000000REX</t>
  </si>
  <si>
    <t>IIP assets exchange rate changes</t>
  </si>
  <si>
    <t>S06AA0000000RO3</t>
  </si>
  <si>
    <t>IIP assets financial derivative valuation changes</t>
  </si>
  <si>
    <t>S06AA0000000RMX</t>
  </si>
  <si>
    <t>IIP assets market price changes</t>
  </si>
  <si>
    <t>S06AA0000000ROX</t>
  </si>
  <si>
    <t>IIP assets other valuation changes</t>
  </si>
  <si>
    <t>S06AA200000000P</t>
  </si>
  <si>
    <t>IIP assets closing balance</t>
  </si>
  <si>
    <t>S06AL0000000POP</t>
  </si>
  <si>
    <t>IIP liabilities opening balance</t>
  </si>
  <si>
    <t>S06AL00000000RT</t>
  </si>
  <si>
    <t>IIP liabilities financial account flows</t>
  </si>
  <si>
    <t>S06AL0000000REX</t>
  </si>
  <si>
    <t>IIP liabilities exchange rate changes</t>
  </si>
  <si>
    <t>S06AL0000000RO3</t>
  </si>
  <si>
    <t>IIP liabilities financial derivative valuation changes</t>
  </si>
  <si>
    <t>S06AL0000000RMX</t>
  </si>
  <si>
    <t>IIP liabilities market price changes</t>
  </si>
  <si>
    <t>S06AL0000000ROX</t>
  </si>
  <si>
    <t>IIP liabilities other valuation changes</t>
  </si>
  <si>
    <t>S06AL200000000P</t>
  </si>
  <si>
    <t>IIP liabilities closing balance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</si>
  <si>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</si>
  <si>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9</t>
  </si>
  <si>
    <r>
      <t xml:space="preserve">Balance of payments financial account, foreign investment in New Zealand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</si>
  <si>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S06AC300000000F</t>
  </si>
  <si>
    <t>S06AD300000000C</t>
  </si>
  <si>
    <t>S06AC300000000C</t>
  </si>
  <si>
    <t>S06AC20000000C1</t>
  </si>
  <si>
    <t>S06AC0000000C11</t>
  </si>
  <si>
    <t>S06AC00000C1101</t>
  </si>
  <si>
    <t>S06AC00000C1102</t>
  </si>
  <si>
    <t>S06AC0000000C12</t>
  </si>
  <si>
    <t>Debt instruments</t>
  </si>
  <si>
    <t>S06AC00000C122X</t>
  </si>
  <si>
    <t>NZ direct investee borrowing from foreign direct investor</t>
  </si>
  <si>
    <t>S06AC00000C122Y</t>
  </si>
  <si>
    <t>NZ direct investor borrowing from foreign direct investee</t>
  </si>
  <si>
    <t>S06AC00000C122Z</t>
  </si>
  <si>
    <t>Between fellow enterprises</t>
  </si>
  <si>
    <t>S06AC20000000C2</t>
  </si>
  <si>
    <t>S06AC0000000C21</t>
  </si>
  <si>
    <t>S06AC00000C211C</t>
  </si>
  <si>
    <t>S06AC00000C211D</t>
  </si>
  <si>
    <t>S06AC00000C211G</t>
  </si>
  <si>
    <t>S06AC00000C211O</t>
  </si>
  <si>
    <t>S06AC0000000C22</t>
  </si>
  <si>
    <t>S06AC00000C222C</t>
  </si>
  <si>
    <t>S06AC00000C222D</t>
  </si>
  <si>
    <t>S06AC00000C222G</t>
  </si>
  <si>
    <t>S06AC00000C222O</t>
  </si>
  <si>
    <t>S06AC20000000C3</t>
  </si>
  <si>
    <t>S06AC0000000C3C</t>
  </si>
  <si>
    <t>S06AC0000000C3D</t>
  </si>
  <si>
    <t>S06AC0000000C3G</t>
  </si>
  <si>
    <t>S06AC0000000C3O</t>
  </si>
  <si>
    <t>S06AC20000000C4</t>
  </si>
  <si>
    <t>S06AC0000000C41</t>
  </si>
  <si>
    <t>S06AC0000000C42</t>
  </si>
  <si>
    <t>S06AC00000C422C</t>
  </si>
  <si>
    <t>S06AC00000C422D</t>
  </si>
  <si>
    <t>S06AC00000C422G</t>
  </si>
  <si>
    <t>S06AC00000C422O</t>
  </si>
  <si>
    <t>S06AC0000000C43</t>
  </si>
  <si>
    <t>S06AC00000C433C</t>
  </si>
  <si>
    <t>S06AC00000C433D</t>
  </si>
  <si>
    <t>S06AC00000C433G</t>
  </si>
  <si>
    <t>S06AC00000C433O</t>
  </si>
  <si>
    <t>S06AC0000000C44</t>
  </si>
  <si>
    <t>S06AC00000C444C</t>
  </si>
  <si>
    <t>S06AC00000C444D</t>
  </si>
  <si>
    <t>S06AC00000C444G</t>
  </si>
  <si>
    <t>S06AC00000C444O</t>
  </si>
  <si>
    <t>S06AC0000000C45</t>
  </si>
  <si>
    <t>S06AC00000C455C</t>
  </si>
  <si>
    <t>S06AC00000C455D</t>
  </si>
  <si>
    <t>S06AC00000C455G</t>
  </si>
  <si>
    <t>S06AC00000C455O</t>
  </si>
  <si>
    <t>S06AC0000000C46</t>
  </si>
  <si>
    <t>S06AC00000C466C</t>
  </si>
  <si>
    <t>S06AC00000C466D</t>
  </si>
  <si>
    <t>S06AC00000C466G</t>
  </si>
  <si>
    <t>S06AC00000C466O</t>
  </si>
  <si>
    <t>S06AC0000000C47</t>
  </si>
  <si>
    <t>Special drawing rights allocations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</si>
  <si>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</si>
  <si>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8</t>
  </si>
  <si>
    <r>
      <t xml:space="preserve">Balance of payments financial account, New Zealand investment abroad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</si>
  <si>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S06AC200000000F</t>
  </si>
  <si>
    <t>S06AD200000000C</t>
  </si>
  <si>
    <t>S06AD20000000C1</t>
  </si>
  <si>
    <t>S06AD0000000C11</t>
  </si>
  <si>
    <t>S06AD00000C1101</t>
  </si>
  <si>
    <t>S06AD00000C1102</t>
  </si>
  <si>
    <t>S06AD0000000C12</t>
  </si>
  <si>
    <t>S06AD00000C122X</t>
  </si>
  <si>
    <t>NZ direct investor lending to foreign direct investee</t>
  </si>
  <si>
    <t>S06AD00000C122Y</t>
  </si>
  <si>
    <t>NZ direct investee lending to foreign direct investor</t>
  </si>
  <si>
    <t>S06AD00000C122Z</t>
  </si>
  <si>
    <t>S06AD20000000C2</t>
  </si>
  <si>
    <t>S06AD0000000C21</t>
  </si>
  <si>
    <t>S06AD00000C211C</t>
  </si>
  <si>
    <t>S06AD00000C211D</t>
  </si>
  <si>
    <t>S06AD00000C211G</t>
  </si>
  <si>
    <t>S06AD00000C211O</t>
  </si>
  <si>
    <t>S06AD0000000C22</t>
  </si>
  <si>
    <t>S06AD00000C222C</t>
  </si>
  <si>
    <t>S06AD00000C222D</t>
  </si>
  <si>
    <t>S06AD00000C222G</t>
  </si>
  <si>
    <t>S06AD00000C222O</t>
  </si>
  <si>
    <t>S06AD20000000C3</t>
  </si>
  <si>
    <t>S06AD0000000C3C</t>
  </si>
  <si>
    <t>S06AD0000000C3D</t>
  </si>
  <si>
    <t>S06AD0000000C3G</t>
  </si>
  <si>
    <t>S06AD0000000C3O</t>
  </si>
  <si>
    <t>S06AD20000000C4</t>
  </si>
  <si>
    <t>S06AD0000000C41</t>
  </si>
  <si>
    <t>S06AD0000000C42</t>
  </si>
  <si>
    <t>S06AD00000C422C</t>
  </si>
  <si>
    <t>S06AD00000C422D</t>
  </si>
  <si>
    <t>S06AD00000C422G</t>
  </si>
  <si>
    <t>S06AD00000C422O</t>
  </si>
  <si>
    <t>S06AD0000000C43</t>
  </si>
  <si>
    <t>S06AD00000C433C</t>
  </si>
  <si>
    <t>S06AD00000C433D</t>
  </si>
  <si>
    <t>S06AD00000C433G</t>
  </si>
  <si>
    <t>S06AD00000C433O</t>
  </si>
  <si>
    <t>S06AD0000000C44</t>
  </si>
  <si>
    <t>S06AD00000C444C</t>
  </si>
  <si>
    <t>S06AD00000C444D</t>
  </si>
  <si>
    <t>S06AD00000C444G</t>
  </si>
  <si>
    <t>S06AD00000C444O</t>
  </si>
  <si>
    <t>S06AD0000000C45</t>
  </si>
  <si>
    <t>S06AD00000C455C</t>
  </si>
  <si>
    <t>S06AD00000C455D</t>
  </si>
  <si>
    <t>S06AD00000C455G</t>
  </si>
  <si>
    <t>S06AD00000C455O</t>
  </si>
  <si>
    <t>S06AD0000000C46</t>
  </si>
  <si>
    <t>S06AD00000C466C</t>
  </si>
  <si>
    <t>S06AD00000C466D</t>
  </si>
  <si>
    <t>S06AD00000C466G</t>
  </si>
  <si>
    <t>S06AD00000C466O</t>
  </si>
  <si>
    <t>S06AD20000000C5</t>
  </si>
  <si>
    <t>S06AD0000000C51</t>
  </si>
  <si>
    <t>Monetary gold</t>
  </si>
  <si>
    <t>S06AD0000000C52</t>
  </si>
  <si>
    <t>Special drawing rights holdings</t>
  </si>
  <si>
    <t>S06AD0000000C53</t>
  </si>
  <si>
    <t>Reserve position in the IMF</t>
  </si>
  <si>
    <t>S06AD0000000C54</t>
  </si>
  <si>
    <t>Other reserve assets</t>
  </si>
  <si>
    <t>S06AD0000000C55</t>
  </si>
  <si>
    <t>S06AD0000000C56</t>
  </si>
  <si>
    <t>Other claims</t>
  </si>
  <si>
    <t>S06AC200000000C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</si>
  <si>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</si>
  <si>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7</t>
  </si>
  <si>
    <r>
      <t xml:space="preserve">Current account secondary income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</si>
  <si>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S06AC2000000D22</t>
  </si>
  <si>
    <t>Secondary income balance</t>
  </si>
  <si>
    <t>S06AC2000000A22</t>
  </si>
  <si>
    <t>Secondary income inflow</t>
  </si>
  <si>
    <t>S06AC00000A2201</t>
  </si>
  <si>
    <t>S06AC0000A22011</t>
  </si>
  <si>
    <r>
      <t>Current taxes on income, wealth, etc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 xml:space="preserve"> </t>
    </r>
  </si>
  <si>
    <t>S06AC0000A22012</t>
  </si>
  <si>
    <t>Miscellaneous current transfers of general government</t>
  </si>
  <si>
    <t>S06AC00000A2202</t>
  </si>
  <si>
    <t>Financial corporations, non-financial corporations, households, and NPISHs</t>
  </si>
  <si>
    <t>S06AC0000A22021</t>
  </si>
  <si>
    <r>
      <t>Personal transfers</t>
    </r>
    <r>
      <rPr>
        <vertAlign val="superscript"/>
        <sz val="8"/>
        <rFont val="Arial"/>
      </rPr>
      <t>(3)</t>
    </r>
    <r>
      <rPr>
        <sz val="8"/>
        <color rgb="FF000000"/>
        <rFont val="Arial"/>
      </rPr>
      <t/>
    </r>
  </si>
  <si>
    <t>S06AC0000A22022</t>
  </si>
  <si>
    <r>
      <t>Other current transfers</t>
    </r>
    <r>
      <rPr>
        <vertAlign val="superscript"/>
        <sz val="8"/>
        <rFont val="Arial"/>
      </rPr>
      <t>(4)</t>
    </r>
    <r>
      <rPr>
        <sz val="8"/>
        <color rgb="FF000000"/>
        <rFont val="Arial"/>
      </rPr>
      <t/>
    </r>
  </si>
  <si>
    <t>S06AD2000000A22</t>
  </si>
  <si>
    <t>Secondary income outflow</t>
  </si>
  <si>
    <t>S06AD00000A2201</t>
  </si>
  <si>
    <t>S06AD0000A22011</t>
  </si>
  <si>
    <t xml:space="preserve">Current taxes on income, wealth, etc </t>
  </si>
  <si>
    <t>S06AD0000A22012</t>
  </si>
  <si>
    <r>
      <t>Miscellaneous current transfers of general government</t>
    </r>
    <r>
      <rPr>
        <vertAlign val="superscript"/>
        <sz val="8"/>
        <rFont val="Arial"/>
      </rPr>
      <t>(5)</t>
    </r>
    <r>
      <rPr>
        <sz val="8"/>
        <color rgb="FF000000"/>
        <rFont val="Arial"/>
      </rPr>
      <t/>
    </r>
  </si>
  <si>
    <t>S06AD00000A2202</t>
  </si>
  <si>
    <t>S06AD0000A22021</t>
  </si>
  <si>
    <r>
      <t>Personal transfers</t>
    </r>
    <r>
      <rPr>
        <vertAlign val="superscript"/>
        <sz val="8"/>
        <rFont val="Arial"/>
      </rPr>
      <t>(6)</t>
    </r>
    <r>
      <rPr>
        <sz val="8"/>
        <color rgb="FF000000"/>
        <rFont val="Arial"/>
      </rPr>
      <t/>
    </r>
  </si>
  <si>
    <t>S06AD0000A22022</t>
  </si>
  <si>
    <t>2. Includes non-resident withholding tax received.</t>
  </si>
  <si>
    <t>3. Includes remittances into New Zealand.</t>
  </si>
  <si>
    <t>4. Includes non-life insurance transfers of all sectors, including general government entities.</t>
  </si>
  <si>
    <t>5. Includes foreign aid from New Zealand.</t>
  </si>
  <si>
    <t>6. Includes remittances from New Zealand to overseas, and foreign tax paid by individuals.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</si>
  <si>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</si>
  <si>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6</t>
  </si>
  <si>
    <r>
      <t xml:space="preserve">Current account investment income by sector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</si>
  <si>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S06AC20000D2102</t>
  </si>
  <si>
    <t>S06AC20000A2102</t>
  </si>
  <si>
    <t>S06AC0000A2102C</t>
  </si>
  <si>
    <t>S06AC0000A2102D</t>
  </si>
  <si>
    <t>S06AC0000A2102G</t>
  </si>
  <si>
    <t>S06AC0000A2102O</t>
  </si>
  <si>
    <t>S06AD20000A2102</t>
  </si>
  <si>
    <t>S06AD0000A2102C</t>
  </si>
  <si>
    <t>S06AD0000A2102D</t>
  </si>
  <si>
    <t>S06AD0000A2102G</t>
  </si>
  <si>
    <t>S06AD0000A2102O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</si>
  <si>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</si>
  <si>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5</t>
  </si>
  <si>
    <r>
      <t xml:space="preserve">Current account primary income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</si>
  <si>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S06AC2000000D21</t>
  </si>
  <si>
    <t>Primary income balance</t>
  </si>
  <si>
    <t>S06AC00000D2101</t>
  </si>
  <si>
    <t>Compensation of employees balance</t>
  </si>
  <si>
    <t>S06AC00000A2101</t>
  </si>
  <si>
    <r>
      <t xml:space="preserve">Inflow </t>
    </r>
    <r>
      <rPr>
        <vertAlign val="superscript"/>
        <sz val="8"/>
        <rFont val="Arial"/>
      </rPr>
      <t>(3)</t>
    </r>
    <r>
      <rPr>
        <sz val="8"/>
        <color rgb="FF000000"/>
        <rFont val="Arial"/>
      </rPr>
      <t/>
    </r>
  </si>
  <si>
    <t>S06AD00000A2101</t>
  </si>
  <si>
    <t>Outflow</t>
  </si>
  <si>
    <t>S06AC10000D2102</t>
  </si>
  <si>
    <t>S06AC10000A2102</t>
  </si>
  <si>
    <t>S06AC0000A21021</t>
  </si>
  <si>
    <t>S06AC000A210211</t>
  </si>
  <si>
    <t>S06AC00A2102111</t>
  </si>
  <si>
    <t>S06AC00A2102112</t>
  </si>
  <si>
    <t>S06AC000A210212</t>
  </si>
  <si>
    <t>S06AC00A210212X</t>
  </si>
  <si>
    <t>S06AC00A210212Y</t>
  </si>
  <si>
    <t>S06AC00A210212Z</t>
  </si>
  <si>
    <t>S06AC0000A21022</t>
  </si>
  <si>
    <t>S06AC000A210221</t>
  </si>
  <si>
    <t>Investment income on equity and investment fund shares</t>
  </si>
  <si>
    <t>S06AC00A2102211</t>
  </si>
  <si>
    <t>Dividends on equity excluding investment fund shares</t>
  </si>
  <si>
    <t>S06AC00A2102212</t>
  </si>
  <si>
    <t>Investment income attributable to investment fund shareholders</t>
  </si>
  <si>
    <t>S06AC000A210222</t>
  </si>
  <si>
    <t>S06AC0000A21023</t>
  </si>
  <si>
    <r>
      <t xml:space="preserve">Other investment income </t>
    </r>
    <r>
      <rPr>
        <vertAlign val="superscript"/>
        <sz val="8"/>
        <rFont val="Arial"/>
      </rPr>
      <t>(4)</t>
    </r>
    <r>
      <rPr>
        <sz val="8"/>
        <color rgb="FF000000"/>
        <rFont val="Arial"/>
      </rPr>
      <t/>
    </r>
  </si>
  <si>
    <t>S06AC0000A21024</t>
  </si>
  <si>
    <t>S06AD10000A2102</t>
  </si>
  <si>
    <t>S06AD0000A21021</t>
  </si>
  <si>
    <t>S06AD000A210211</t>
  </si>
  <si>
    <t>S06AD00A2102111</t>
  </si>
  <si>
    <t>S06AD00A2102112</t>
  </si>
  <si>
    <t>S06AD000A210212</t>
  </si>
  <si>
    <t>S06AD00A210212X</t>
  </si>
  <si>
    <t>S06AD00A210212Y</t>
  </si>
  <si>
    <t>S06AD00A210212Z</t>
  </si>
  <si>
    <t>S06AD0000A21022</t>
  </si>
  <si>
    <t>S06AD000A210221</t>
  </si>
  <si>
    <t>S06AD00A2102211</t>
  </si>
  <si>
    <t>S06AD00A2102212</t>
  </si>
  <si>
    <t>S06AD000A210222</t>
  </si>
  <si>
    <t>S06AD0000A21023</t>
  </si>
  <si>
    <t>S06AC00000D2103</t>
  </si>
  <si>
    <t>Other primary income balance</t>
  </si>
  <si>
    <t>S06AC00000A2103</t>
  </si>
  <si>
    <r>
      <t xml:space="preserve">Inflow </t>
    </r>
    <r>
      <rPr>
        <vertAlign val="superscript"/>
        <sz val="8"/>
        <rFont val="Arial"/>
      </rPr>
      <t>(3)</t>
    </r>
    <r>
      <rPr>
        <sz val="8"/>
        <color rgb="FF000000"/>
        <rFont val="Arial"/>
      </rPr>
      <t xml:space="preserve"> </t>
    </r>
  </si>
  <si>
    <t>S06AD00000A2103</t>
  </si>
  <si>
    <r>
      <t xml:space="preserve">Outflow </t>
    </r>
    <r>
      <rPr>
        <vertAlign val="superscript"/>
        <sz val="8"/>
        <rFont val="Arial"/>
      </rPr>
      <t>(3)</t>
    </r>
    <r>
      <rPr>
        <sz val="8"/>
        <color rgb="FF000000"/>
        <rFont val="Arial"/>
      </rPr>
      <t xml:space="preserve"> </t>
    </r>
  </si>
  <si>
    <t>S06AC00000H1302</t>
  </si>
  <si>
    <t>Memorandum item; Other investment interest income from NZ investment abroad before FISIM</t>
  </si>
  <si>
    <t>S06AD00000H1302</t>
  </si>
  <si>
    <t>Memorandum item; Other investment interest income from foreign investment in NZ before FISIM</t>
  </si>
  <si>
    <t>3. The zero figure presented for these series represents that no data is available.</t>
  </si>
  <si>
    <t>4. This series includes Inland Revenue data representing all categories of income, which cannot be disaggregated at this time.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</si>
  <si>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</si>
  <si>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4</t>
  </si>
  <si>
    <r>
      <t xml:space="preserve">Current account services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/>
    </r>
  </si>
  <si>
    <t>S06AC2000000D12</t>
  </si>
  <si>
    <t>Services balance</t>
  </si>
  <si>
    <t>S06AC2000000A12</t>
  </si>
  <si>
    <t>Services exports</t>
  </si>
  <si>
    <t>S06AC10000A1201</t>
  </si>
  <si>
    <t>Manufacturing services on physical inputs owned by others</t>
  </si>
  <si>
    <t>S06AC10000A1202</t>
  </si>
  <si>
    <t>Maintenance and repair services nei</t>
  </si>
  <si>
    <t>S06AC10000A1203</t>
  </si>
  <si>
    <t>Transportation</t>
  </si>
  <si>
    <t>S06AC1000A12031</t>
  </si>
  <si>
    <t>Sea transport</t>
  </si>
  <si>
    <t>S06AC1000A12032</t>
  </si>
  <si>
    <t>Air transport</t>
  </si>
  <si>
    <t>S06AC1000A12033</t>
  </si>
  <si>
    <t>Other modes of transport</t>
  </si>
  <si>
    <t>S06AC1000A12034</t>
  </si>
  <si>
    <t xml:space="preserve">Postal and courier services </t>
  </si>
  <si>
    <t>S06AC10000A1204</t>
  </si>
  <si>
    <t>Travel</t>
  </si>
  <si>
    <t>S06AC1000A12041</t>
  </si>
  <si>
    <t>Business travel</t>
  </si>
  <si>
    <t>S06AC1000A12042</t>
  </si>
  <si>
    <t>Personal travel</t>
  </si>
  <si>
    <t>S06AC100A120421</t>
  </si>
  <si>
    <t>Education-related travel</t>
  </si>
  <si>
    <t>S06AC100A120422</t>
  </si>
  <si>
    <t>Health-related travel</t>
  </si>
  <si>
    <t>S06AC100A120423</t>
  </si>
  <si>
    <t>Other personal travel</t>
  </si>
  <si>
    <t>S06AC10000A1205</t>
  </si>
  <si>
    <t>S06AC10000A1206</t>
  </si>
  <si>
    <t>Insurance and pension services</t>
  </si>
  <si>
    <t>S06AC10000A1207</t>
  </si>
  <si>
    <t>Financial services</t>
  </si>
  <si>
    <t>S06AC0000A12071</t>
  </si>
  <si>
    <t>Explicitly charged and other financial services</t>
  </si>
  <si>
    <t>S06AC0000A12072</t>
  </si>
  <si>
    <t>Financial intermediation services indirectly measured (FISIM)</t>
  </si>
  <si>
    <t>S06AC10000A1208</t>
  </si>
  <si>
    <t>Charges for the use of intellectual property nei</t>
  </si>
  <si>
    <t>S06AC10000A1209</t>
  </si>
  <si>
    <t>Telecommunications, computer, and information services</t>
  </si>
  <si>
    <t>S06AC10000A1210</t>
  </si>
  <si>
    <t>Other business services</t>
  </si>
  <si>
    <t>S06AC1000A12101</t>
  </si>
  <si>
    <t>Research and development services</t>
  </si>
  <si>
    <t>S06AC1000A12102</t>
  </si>
  <si>
    <t>Professional and management consulting services</t>
  </si>
  <si>
    <t>S06AC1000A12103</t>
  </si>
  <si>
    <t>Technical, trade-related, and other business services</t>
  </si>
  <si>
    <t>S06AC10000A1211</t>
  </si>
  <si>
    <t>Personal, cultural, and recreational services</t>
  </si>
  <si>
    <t>S06AC10000A1212</t>
  </si>
  <si>
    <t>Government goods and services nei</t>
  </si>
  <si>
    <t>S06AD2000000A12</t>
  </si>
  <si>
    <t>Services imports</t>
  </si>
  <si>
    <t>S06AD10000A1201</t>
  </si>
  <si>
    <t>S06AD10000A1202</t>
  </si>
  <si>
    <t>S06AD10000A1203</t>
  </si>
  <si>
    <t>S06AD1000A12031</t>
  </si>
  <si>
    <t>S06AD1000A12032</t>
  </si>
  <si>
    <t>S06AD1000A12033</t>
  </si>
  <si>
    <t>S06AD1000A12034</t>
  </si>
  <si>
    <t>S06AD10000A1204</t>
  </si>
  <si>
    <t>S06AD1000A12041</t>
  </si>
  <si>
    <t>S06AD1000A12042</t>
  </si>
  <si>
    <t>S06AD100A120421</t>
  </si>
  <si>
    <t>S06AD100A120422</t>
  </si>
  <si>
    <t>S06AD100A120423</t>
  </si>
  <si>
    <t>S06AD10000A1205</t>
  </si>
  <si>
    <t>S06AD10000A1206</t>
  </si>
  <si>
    <t>S06AD10000A1207</t>
  </si>
  <si>
    <t>S06AD0000A12071</t>
  </si>
  <si>
    <t>S06AD0000A12072</t>
  </si>
  <si>
    <t>S06AD10000A1208</t>
  </si>
  <si>
    <t>S06AD10000A1209</t>
  </si>
  <si>
    <t>S06AD10000A1210</t>
  </si>
  <si>
    <t>S06AD1000A12101</t>
  </si>
  <si>
    <t>S06AD1000A12102</t>
  </si>
  <si>
    <t>S06AD1000A12103</t>
  </si>
  <si>
    <t>S06AD10000A1211</t>
  </si>
  <si>
    <t>S06AD10000A1212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</si>
  <si>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</si>
  <si>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3</t>
  </si>
  <si>
    <r>
      <t xml:space="preserve">Current account goods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/>
    </r>
  </si>
  <si>
    <t>S06AC2000000D11</t>
  </si>
  <si>
    <t xml:space="preserve"> Goods balance</t>
  </si>
  <si>
    <t>S06AC2000000A11</t>
  </si>
  <si>
    <t xml:space="preserve"> Goods exports (fob)</t>
  </si>
  <si>
    <t>S06AC00000A1101</t>
  </si>
  <si>
    <t xml:space="preserve"> General merchandise on a BoP basis</t>
  </si>
  <si>
    <t>S06AC0000A11011</t>
  </si>
  <si>
    <t xml:space="preserve"> Overseas trade</t>
  </si>
  <si>
    <t>S06AC0000A11012</t>
  </si>
  <si>
    <t xml:space="preserve"> Goods procured in port</t>
  </si>
  <si>
    <t>S06AC0000A11013</t>
  </si>
  <si>
    <t xml:space="preserve"> BoP conceptual adjustments</t>
  </si>
  <si>
    <t>S06AC00000A1102</t>
  </si>
  <si>
    <t xml:space="preserve"> Net exports of goods under merchanting</t>
  </si>
  <si>
    <t>S06AC0000A11021</t>
  </si>
  <si>
    <t xml:space="preserve"> Goods acquired under merchanting</t>
  </si>
  <si>
    <t>S06AC0000A11022</t>
  </si>
  <si>
    <t xml:space="preserve"> Goods sold under merchanting</t>
  </si>
  <si>
    <t>S06AC00000A1103</t>
  </si>
  <si>
    <t xml:space="preserve"> Non-monetary gold</t>
  </si>
  <si>
    <t>S06AD2000000A11</t>
  </si>
  <si>
    <t xml:space="preserve"> Goods imports (fob)</t>
  </si>
  <si>
    <t>S06AD00000A1101</t>
  </si>
  <si>
    <t>S06AD0000A11011</t>
  </si>
  <si>
    <t>S06AD0000A11012</t>
  </si>
  <si>
    <t>S06AD0000A11013</t>
  </si>
  <si>
    <t>S06AD00000A1103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</si>
  <si>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</si>
  <si>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</t>
  </si>
  <si>
    <r>
      <t xml:space="preserve">International investment position (IIP)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(3)</t>
    </r>
    <r>
      <rPr>
        <sz val="8"/>
        <color rgb="FF000000"/>
        <rFont val="Arial"/>
      </rPr>
      <t/>
    </r>
  </si>
  <si>
    <t>S06AA100000000Q</t>
  </si>
  <si>
    <t>S06AA100000000P</t>
  </si>
  <si>
    <t>S06AA00000000P1</t>
  </si>
  <si>
    <t>S06AA0000000P11</t>
  </si>
  <si>
    <t>S06AA0000000P12</t>
  </si>
  <si>
    <t>S06AA000000P12X</t>
  </si>
  <si>
    <t>S06AA000000P12Y</t>
  </si>
  <si>
    <t>S06AA000000P12Z</t>
  </si>
  <si>
    <t>S06AA00000000P2</t>
  </si>
  <si>
    <t>S06AA0000000P21</t>
  </si>
  <si>
    <t>S06AA0000000P22</t>
  </si>
  <si>
    <t>S06AA00000000P3</t>
  </si>
  <si>
    <t>S06AA00000000P4</t>
  </si>
  <si>
    <t>S06AA0000000P41</t>
  </si>
  <si>
    <t>S06AA0000000P42</t>
  </si>
  <si>
    <t>S06AA0000000P43</t>
  </si>
  <si>
    <t>S06AA0000000P44</t>
  </si>
  <si>
    <t>S06AA0000000P45</t>
  </si>
  <si>
    <t>Trade credit and advances</t>
  </si>
  <si>
    <t>S06AA0000000P46</t>
  </si>
  <si>
    <t>S06AA00000000P5</t>
  </si>
  <si>
    <t>S06AL100000000P</t>
  </si>
  <si>
    <t>S06AL00000000P1</t>
  </si>
  <si>
    <t>S06AL0000000P11</t>
  </si>
  <si>
    <t>S06AL0000000P12</t>
  </si>
  <si>
    <t>S06AL000000P12X</t>
  </si>
  <si>
    <t>S06AL000000P12Y</t>
  </si>
  <si>
    <t>S06AL000000P12Z</t>
  </si>
  <si>
    <t>S06AL00000000P2</t>
  </si>
  <si>
    <t>S06AL0000000P21</t>
  </si>
  <si>
    <t>S06AL0000000P22</t>
  </si>
  <si>
    <t>S06AL00000000P3</t>
  </si>
  <si>
    <t>S06AL00000000P4</t>
  </si>
  <si>
    <t>S06AL0000000P41</t>
  </si>
  <si>
    <t>S06AL0000000P42</t>
  </si>
  <si>
    <t>S06AL0000000P43</t>
  </si>
  <si>
    <t>S06AL0000000P44</t>
  </si>
  <si>
    <t>S06AL0000000P45</t>
  </si>
  <si>
    <t>S06AL0000000P46</t>
  </si>
  <si>
    <t>S06AL0000000P47</t>
  </si>
  <si>
    <t>S06AA100000NPOP</t>
  </si>
  <si>
    <t>Net IIP opening balance for reconciliation</t>
  </si>
  <si>
    <t>S06AA1000000NRT</t>
  </si>
  <si>
    <t>S06AA100000NREX</t>
  </si>
  <si>
    <t>S06AA100000NRO3</t>
  </si>
  <si>
    <t>S06AA100000NRMX</t>
  </si>
  <si>
    <t>S06AA100000NROX</t>
  </si>
  <si>
    <t>S06AA200000000Q</t>
  </si>
  <si>
    <t>S06AA00000000Z2</t>
  </si>
  <si>
    <t>Memorandum item; Non-life insurance technical reserves assets relating to exceptional events</t>
  </si>
  <si>
    <t>1. New Zealand's IIP statistics are compiled in general accordance with the International Monetary Fund's principles in the sixth edition of the Balance of Payments Manual.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</si>
  <si>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</si>
  <si>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1</t>
  </si>
  <si>
    <r>
      <t xml:space="preserve">Balance of Payments major components </t>
    </r>
    <r>
      <rPr>
        <vertAlign val="superscript"/>
        <sz val="8"/>
        <rFont val="Arial"/>
      </rPr>
      <t>(1)</t>
    </r>
    <r>
      <rPr>
        <sz val="8"/>
        <color rgb="FF000000"/>
        <rFont val="Arial"/>
      </rPr>
      <t xml:space="preserve"> </t>
    </r>
    <r>
      <rPr>
        <vertAlign val="superscript"/>
        <sz val="8"/>
        <rFont val="Arial"/>
      </rPr>
      <t>(2)</t>
    </r>
    <r>
      <rPr>
        <sz val="8"/>
        <color rgb="FF000000"/>
        <rFont val="Arial"/>
      </rPr>
      <t/>
    </r>
  </si>
  <si>
    <t>S06AC100000000D</t>
  </si>
  <si>
    <t xml:space="preserve"> Current account balance</t>
  </si>
  <si>
    <t>S06AC1000000D11</t>
  </si>
  <si>
    <t>S06AC1000000A11</t>
  </si>
  <si>
    <t>S06AD1000000A11</t>
  </si>
  <si>
    <t>S06AC1000000D12</t>
  </si>
  <si>
    <t xml:space="preserve"> Services balance</t>
  </si>
  <si>
    <t>S06AC1000000A12</t>
  </si>
  <si>
    <t xml:space="preserve"> Services exports</t>
  </si>
  <si>
    <t>S06AD1000000A12</t>
  </si>
  <si>
    <t xml:space="preserve"> Services imports</t>
  </si>
  <si>
    <t>S06AC1000000D21</t>
  </si>
  <si>
    <t xml:space="preserve"> Primary income balance</t>
  </si>
  <si>
    <t>S06AC1000000A21</t>
  </si>
  <si>
    <t xml:space="preserve"> Primary income inflow</t>
  </si>
  <si>
    <t>S06AD1000000A21</t>
  </si>
  <si>
    <t xml:space="preserve"> Primary income outflow</t>
  </si>
  <si>
    <t>S06AC1000000D22</t>
  </si>
  <si>
    <t xml:space="preserve"> Secondary income balance</t>
  </si>
  <si>
    <t>S06AC1000000A22</t>
  </si>
  <si>
    <t xml:space="preserve"> Secondary income inflow</t>
  </si>
  <si>
    <t>S06AD1000000A22</t>
  </si>
  <si>
    <t xml:space="preserve"> Secondary income outflow</t>
  </si>
  <si>
    <t>S06AC000000000E</t>
  </si>
  <si>
    <t xml:space="preserve"> Capital account balance</t>
  </si>
  <si>
    <t>S06AC000000000B</t>
  </si>
  <si>
    <t xml:space="preserve"> Capital account inflow</t>
  </si>
  <si>
    <t>S06AD000000000B</t>
  </si>
  <si>
    <t xml:space="preserve"> Capital account outflow</t>
  </si>
  <si>
    <t>S06AC100000000F</t>
  </si>
  <si>
    <t xml:space="preserve"> Financial account balance</t>
  </si>
  <si>
    <t>S06AD100000000C</t>
  </si>
  <si>
    <t xml:space="preserve"> New Zealand investment abroad</t>
  </si>
  <si>
    <t>S06AD10000000C1</t>
  </si>
  <si>
    <t xml:space="preserve"> Direct investment assets</t>
  </si>
  <si>
    <t>S06AD10000000C2</t>
  </si>
  <si>
    <t xml:space="preserve"> Portfolio investment assets</t>
  </si>
  <si>
    <t>S06AD10000000C3</t>
  </si>
  <si>
    <t xml:space="preserve"> Financial derivative assets</t>
  </si>
  <si>
    <t>S06AD10000000C4</t>
  </si>
  <si>
    <t xml:space="preserve"> Other investment assets</t>
  </si>
  <si>
    <t>S06AD10000000C5</t>
  </si>
  <si>
    <t xml:space="preserve"> Reserve assets</t>
  </si>
  <si>
    <t>S06AC100000000C</t>
  </si>
  <si>
    <t xml:space="preserve"> Foreign investment in New Zealand</t>
  </si>
  <si>
    <t>S06AC10000000C1</t>
  </si>
  <si>
    <t xml:space="preserve"> Direct investment liabilities</t>
  </si>
  <si>
    <t>S06AC10000000C2</t>
  </si>
  <si>
    <t xml:space="preserve"> Portfolio investment liabilities</t>
  </si>
  <si>
    <t>S06AC10000000C3</t>
  </si>
  <si>
    <t xml:space="preserve"> Financial derivative liabilities</t>
  </si>
  <si>
    <t>S06AC10000000C4</t>
  </si>
  <si>
    <t xml:space="preserve"> Other investment liabilities</t>
  </si>
  <si>
    <t>S06AC000000000G</t>
  </si>
  <si>
    <t xml:space="preserve"> Net errors and omissions</t>
  </si>
  <si>
    <t>1. New Zealand's balance of payment statistics are compiled in general accordance with the International Monetary Fund's principles in the sixth edition of the Balance of Payments Manual.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</si>
  <si>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</si>
  <si>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Balance of payments and international investment position: Year ended 31 March 2021</t>
  </si>
  <si>
    <t>List of tables</t>
  </si>
  <si>
    <t>Balance of Payments major components</t>
  </si>
  <si>
    <t>International investment position (IIP)</t>
  </si>
  <si>
    <t>Current account goods</t>
  </si>
  <si>
    <t>Current account services</t>
  </si>
  <si>
    <t>Current account primary income</t>
  </si>
  <si>
    <t>Current account investment income by sector</t>
  </si>
  <si>
    <t>Current account secondary income</t>
  </si>
  <si>
    <t>Balance of payments financial account, New Zealand investment abroad</t>
  </si>
  <si>
    <t>Balance of payments financial account, foreign investment in New Zealand</t>
  </si>
  <si>
    <t>International investment position (IIP) reconciliation statement</t>
  </si>
  <si>
    <t>International financial assets and liabilities by instrument</t>
  </si>
  <si>
    <t>International financial assets and liabilities income by instrument</t>
  </si>
  <si>
    <t>International non-equity financial instruments by sector</t>
  </si>
  <si>
    <t>International non-equity financial instruments by currency</t>
  </si>
  <si>
    <t>International non-equity financial instruments by residual maturity</t>
  </si>
  <si>
    <t>External lending and debt all sectors</t>
  </si>
  <si>
    <t>External lending and debt by sector and relationship</t>
  </si>
  <si>
    <t>Directional basis international investment income by industry</t>
  </si>
  <si>
    <t>Directional basis stock of total investment by industry</t>
  </si>
  <si>
    <t>Directional basis stock of direct investment by industry</t>
  </si>
  <si>
    <t>Directional basis investment income by country</t>
  </si>
  <si>
    <t>Directional basis stock of direct investment by country</t>
  </si>
  <si>
    <t>Stock of portfolio investment by country</t>
  </si>
  <si>
    <t>Stock of other investment by country</t>
  </si>
  <si>
    <t>Directional basis stock of total investment by country</t>
  </si>
  <si>
    <t>Directional basis flow of direct investment by country</t>
  </si>
  <si>
    <t>Flow of portfolio investment by country</t>
  </si>
  <si>
    <t>Flow of other investment by country</t>
  </si>
  <si>
    <t>Directional basis flow of total investment by country</t>
  </si>
  <si>
    <t>Directional basis investment income and financial account</t>
  </si>
  <si>
    <t>Directional basis international investment position</t>
  </si>
  <si>
    <t>Hedging by sector</t>
  </si>
  <si>
    <t>Hedging by currency</t>
  </si>
  <si>
    <t>Access more data on Infoshare</t>
  </si>
  <si>
    <t>To access more data from the BoP and IIP time series, go to</t>
  </si>
  <si>
    <t>Click on browse and select:</t>
  </si>
  <si>
    <r>
      <rPr>
        <b/>
        <sz val="10"/>
        <color rgb="FF000000"/>
        <rFont val="Arial"/>
        <family val="2"/>
      </rPr>
      <t>Subject category:</t>
    </r>
    <r>
      <rPr>
        <sz val="10"/>
        <color rgb="FF000000"/>
        <rFont val="Arial"/>
        <family val="2"/>
      </rPr>
      <t xml:space="preserve"> Economic indicators, then choose: Balance of Payments or International Investment Position</t>
    </r>
  </si>
  <si>
    <t>The full time series are available in the same groups as found for each table found in this document.</t>
  </si>
  <si>
    <t>The time series can be downloaded in Excel or comma delimited format.</t>
  </si>
  <si>
    <t>Published by Stats NZ</t>
  </si>
  <si>
    <t>22 September 2021</t>
  </si>
  <si>
    <t>More information about Infoshare is at:</t>
  </si>
  <si>
    <t>www.stats.govt.nz</t>
  </si>
  <si>
    <t>Infoshare</t>
  </si>
  <si>
    <t>www.stats.govt.nz/about-infoshare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</si>
</sst>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#,##0"/>
    <numFmt numFmtId="165" formatCode="##,###,###"/>
  </numFmts>
  <fonts count="14" x14ac:knownFonts="1">
    <font>
      <sz val="8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2"/>
      <color rgb="FF000000"/>
      <name val="Arial"/>
    </font>
    <font>
      <u/>
      <sz val="10"/>
      <color rgb="FF0000FF"/>
      <name val="Arial"/>
    </font>
    <font>
      <b/>
      <sz val="10"/>
      <color rgb="FF000000"/>
      <name val="Arial"/>
    </font>
    <font>
      <u/>
      <sz val="10"/>
      <color theme="10"/>
      <name val="Arial"/>
    </font>
    <font>
      <vertAlign val="superscript"/>
      <sz val="8"/>
      <name val="Arial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5" fontId="4" fillId="0" borderId="0" xfId="0" applyNumberFormat="1" applyFont="1"/>
    <xf numFmtId="0" fontId="0" fillId="0" borderId="0" xfId="0" applyFont="1"/>
    <xf numFmtId="0" fontId="4" fillId="0" borderId="0" xfId="0" applyFont="1"/>
    <xf numFmtId="0" fontId="0" fillId="0" borderId="2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s.govt.nz/about-infoshare" TargetMode="External"/><Relationship Id="rId2" Type="http://schemas.openxmlformats.org/officeDocument/2006/relationships/hyperlink" Target="http://www.stats.govt.nz/infoshare" TargetMode="External"/><Relationship Id="rId1" Type="http://schemas.openxmlformats.org/officeDocument/2006/relationships/hyperlink" Target="https://www.stats.govt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5"/>
  <sheetViews>
    <sheetView tabSelected="1" workbookViewId="0"/>
  </sheetViews>
  <sheetFormatPr defaultColWidth="12" defaultRowHeight="10.15" x14ac:dyDescent="0.3"/>
  <cols>
    <col min="1" max="1" width="6.33203125" customWidth="1"/>
    <col min="2" max="2" width="71.6640625" customWidth="1"/>
  </cols>
  <sheetData>
    <row r="1" spans="1:2" ht="15" customHeight="1" x14ac:dyDescent="0.4">
      <c r="A1" s="12" t="s">
        <v>1811</v>
      </c>
    </row>
    <row r="3" spans="1:2" ht="13.15" x14ac:dyDescent="0.4">
      <c r="A3" s="15" t="s">
        <v>1812</v>
      </c>
    </row>
    <row r="4" spans="1:2" ht="13.5" customHeight="1" x14ac:dyDescent="0.35">
      <c r="A4" s="13">
        <f>1</f>
        <v>1</v>
      </c>
      <c r="B4" s="14" t="s">
        <v>1813</v>
      </c>
    </row>
    <row r="5" spans="1:2" ht="13.5" customHeight="1" x14ac:dyDescent="0.35">
      <c r="A5" s="13">
        <f>2</f>
        <v>2</v>
      </c>
      <c r="B5" s="14" t="s">
        <v>1814</v>
      </c>
    </row>
    <row r="6" spans="1:2" ht="13.5" customHeight="1" x14ac:dyDescent="0.35">
      <c r="A6" s="13">
        <f>3</f>
        <v>3</v>
      </c>
      <c r="B6" s="14" t="s">
        <v>1815</v>
      </c>
    </row>
    <row r="7" spans="1:2" ht="13.5" customHeight="1" x14ac:dyDescent="0.35">
      <c r="A7" s="13">
        <f>4</f>
        <v>4</v>
      </c>
      <c r="B7" s="14" t="s">
        <v>1816</v>
      </c>
    </row>
    <row r="8" spans="1:2" ht="13.5" customHeight="1" x14ac:dyDescent="0.35">
      <c r="A8" s="13">
        <f>5</f>
        <v>5</v>
      </c>
      <c r="B8" s="14" t="s">
        <v>1817</v>
      </c>
    </row>
    <row r="9" spans="1:2" ht="13.5" customHeight="1" x14ac:dyDescent="0.35">
      <c r="A9" s="13">
        <f>6</f>
        <v>6</v>
      </c>
      <c r="B9" s="14" t="s">
        <v>1818</v>
      </c>
    </row>
    <row r="10" spans="1:2" ht="13.5" customHeight="1" x14ac:dyDescent="0.35">
      <c r="A10" s="13">
        <f>7</f>
        <v>7</v>
      </c>
      <c r="B10" s="14" t="s">
        <v>1819</v>
      </c>
    </row>
    <row r="11" spans="1:2" ht="13.5" customHeight="1" x14ac:dyDescent="0.35">
      <c r="A11" s="13">
        <f>8</f>
        <v>8</v>
      </c>
      <c r="B11" s="14" t="s">
        <v>1820</v>
      </c>
    </row>
    <row r="12" spans="1:2" ht="13.5" customHeight="1" x14ac:dyDescent="0.35">
      <c r="A12" s="13">
        <f>9</f>
        <v>9</v>
      </c>
      <c r="B12" s="14" t="s">
        <v>1821</v>
      </c>
    </row>
    <row r="13" spans="1:2" ht="13.5" customHeight="1" x14ac:dyDescent="0.35">
      <c r="A13" s="13">
        <f>10</f>
        <v>10</v>
      </c>
      <c r="B13" s="14" t="s">
        <v>1822</v>
      </c>
    </row>
    <row r="14" spans="1:2" ht="13.5" customHeight="1" x14ac:dyDescent="0.35">
      <c r="A14" s="13">
        <f>11</f>
        <v>11</v>
      </c>
      <c r="B14" s="14" t="s">
        <v>1823</v>
      </c>
    </row>
    <row r="15" spans="1:2" ht="13.5" customHeight="1" x14ac:dyDescent="0.35">
      <c r="A15" s="13">
        <f>12</f>
        <v>12</v>
      </c>
      <c r="B15" s="14" t="s">
        <v>1824</v>
      </c>
    </row>
    <row r="16" spans="1:2" ht="13.5" customHeight="1" x14ac:dyDescent="0.35">
      <c r="A16" s="13">
        <f>13</f>
        <v>13</v>
      </c>
      <c r="B16" s="14" t="s">
        <v>1825</v>
      </c>
    </row>
    <row r="17" spans="1:2" ht="13.5" customHeight="1" x14ac:dyDescent="0.35">
      <c r="A17" s="13">
        <f>14</f>
        <v>14</v>
      </c>
      <c r="B17" s="14" t="s">
        <v>1826</v>
      </c>
    </row>
    <row r="18" spans="1:2" ht="13.5" customHeight="1" x14ac:dyDescent="0.35">
      <c r="A18" s="13">
        <f>15</f>
        <v>15</v>
      </c>
      <c r="B18" s="14" t="s">
        <v>1827</v>
      </c>
    </row>
    <row r="19" spans="1:2" ht="13.5" customHeight="1" x14ac:dyDescent="0.35">
      <c r="A19" s="13">
        <f>16</f>
        <v>16</v>
      </c>
      <c r="B19" s="14" t="s">
        <v>1828</v>
      </c>
    </row>
    <row r="20" spans="1:2" ht="13.5" customHeight="1" x14ac:dyDescent="0.35">
      <c r="A20" s="13">
        <f>17</f>
        <v>17</v>
      </c>
      <c r="B20" s="14" t="s">
        <v>1829</v>
      </c>
    </row>
    <row r="21" spans="1:2" ht="13.5" customHeight="1" x14ac:dyDescent="0.35">
      <c r="A21" s="13">
        <f>18</f>
        <v>18</v>
      </c>
      <c r="B21" s="14" t="s">
        <v>1830</v>
      </c>
    </row>
    <row r="22" spans="1:2" ht="13.5" customHeight="1" x14ac:dyDescent="0.35">
      <c r="A22" s="13">
        <f>19</f>
        <v>19</v>
      </c>
      <c r="B22" s="14" t="s">
        <v>1831</v>
      </c>
    </row>
    <row r="23" spans="1:2" ht="13.5" customHeight="1" x14ac:dyDescent="0.35">
      <c r="A23" s="13">
        <f>20</f>
        <v>20</v>
      </c>
      <c r="B23" s="14" t="s">
        <v>1832</v>
      </c>
    </row>
    <row r="24" spans="1:2" ht="13.5" customHeight="1" x14ac:dyDescent="0.35">
      <c r="A24" s="13">
        <f>21</f>
        <v>21</v>
      </c>
      <c r="B24" s="14" t="s">
        <v>1833</v>
      </c>
    </row>
    <row r="25" spans="1:2" ht="13.5" customHeight="1" x14ac:dyDescent="0.35">
      <c r="A25" s="13">
        <f>22</f>
        <v>22</v>
      </c>
      <c r="B25" s="14" t="s">
        <v>1834</v>
      </c>
    </row>
    <row r="26" spans="1:2" ht="13.5" customHeight="1" x14ac:dyDescent="0.35">
      <c r="A26" s="13">
        <f>23</f>
        <v>23</v>
      </c>
      <c r="B26" s="14" t="s">
        <v>1835</v>
      </c>
    </row>
    <row r="27" spans="1:2" ht="13.5" customHeight="1" x14ac:dyDescent="0.35">
      <c r="A27" s="13">
        <f>24</f>
        <v>24</v>
      </c>
      <c r="B27" s="14" t="s">
        <v>1836</v>
      </c>
    </row>
    <row r="28" spans="1:2" ht="13.5" customHeight="1" x14ac:dyDescent="0.35">
      <c r="A28" s="13">
        <f>25</f>
        <v>25</v>
      </c>
      <c r="B28" s="14" t="s">
        <v>1837</v>
      </c>
    </row>
    <row r="29" spans="1:2" ht="13.5" customHeight="1" x14ac:dyDescent="0.35">
      <c r="A29" s="13">
        <f>26</f>
        <v>26</v>
      </c>
      <c r="B29" s="14" t="s">
        <v>1838</v>
      </c>
    </row>
    <row r="30" spans="1:2" ht="13.5" customHeight="1" x14ac:dyDescent="0.35">
      <c r="A30" s="13">
        <f>27</f>
        <v>27</v>
      </c>
      <c r="B30" s="14" t="s">
        <v>1839</v>
      </c>
    </row>
    <row r="31" spans="1:2" ht="13.5" customHeight="1" x14ac:dyDescent="0.35">
      <c r="A31" s="13">
        <f>28</f>
        <v>28</v>
      </c>
      <c r="B31" s="14" t="s">
        <v>1840</v>
      </c>
    </row>
    <row r="32" spans="1:2" ht="13.5" customHeight="1" x14ac:dyDescent="0.35">
      <c r="A32" s="13">
        <f>29</f>
        <v>29</v>
      </c>
      <c r="B32" s="14" t="s">
        <v>1841</v>
      </c>
    </row>
    <row r="33" spans="1:2" ht="13.5" customHeight="1" x14ac:dyDescent="0.35">
      <c r="A33" s="13">
        <f>30</f>
        <v>30</v>
      </c>
      <c r="B33" s="14" t="s">
        <v>1842</v>
      </c>
    </row>
    <row r="34" spans="1:2" ht="13.5" customHeight="1" x14ac:dyDescent="0.35">
      <c r="A34" s="13">
        <f>31</f>
        <v>31</v>
      </c>
      <c r="B34" s="14" t="s">
        <v>1843</v>
      </c>
    </row>
    <row r="35" spans="1:2" ht="13.5" customHeight="1" x14ac:dyDescent="0.35">
      <c r="A35" s="13">
        <f>32</f>
        <v>32</v>
      </c>
      <c r="B35" s="14" t="s">
        <v>1844</v>
      </c>
    </row>
    <row r="36" spans="1:2" ht="13.5" customHeight="1" x14ac:dyDescent="0.35">
      <c r="A36" s="13">
        <f>33</f>
        <v>33</v>
      </c>
      <c r="B36" s="14" t="s">
        <v>1845</v>
      </c>
    </row>
    <row r="38" spans="1:2" ht="12.75" customHeight="1" x14ac:dyDescent="0.4">
      <c r="A38" s="15" t="s">
        <v>1846</v>
      </c>
    </row>
    <row r="39" spans="1:2" ht="12.75" customHeight="1" x14ac:dyDescent="0.35">
      <c r="A39" s="2" t="s">
        <v>1847</v>
      </c>
    </row>
    <row r="40" spans="1:2" ht="12.75" customHeight="1" x14ac:dyDescent="0.35">
      <c r="A40" s="16" t="s">
        <v>1856</v>
      </c>
    </row>
    <row r="41" spans="1:2" ht="12.75" customHeight="1" x14ac:dyDescent="0.35">
      <c r="A41" s="2"/>
    </row>
    <row r="42" spans="1:2" ht="12.75" customHeight="1" x14ac:dyDescent="0.35">
      <c r="A42" s="2" t="s">
        <v>1848</v>
      </c>
    </row>
    <row r="43" spans="1:2" ht="12.75" customHeight="1" x14ac:dyDescent="0.35">
      <c r="A43" s="2"/>
    </row>
    <row r="44" spans="1:2" ht="12.75" customHeight="1" x14ac:dyDescent="0.4">
      <c r="A44" s="2" t="s">
        <v>1849</v>
      </c>
    </row>
    <row r="45" spans="1:2" ht="12.75" customHeight="1" x14ac:dyDescent="0.35">
      <c r="A45" s="2" t="s">
        <v>1850</v>
      </c>
    </row>
    <row r="46" spans="1:2" ht="12.75" customHeight="1" x14ac:dyDescent="0.35">
      <c r="A46" s="2" t="s">
        <v>1851</v>
      </c>
    </row>
    <row r="47" spans="1:2" ht="12.75" customHeight="1" x14ac:dyDescent="0.35">
      <c r="A47" s="2"/>
    </row>
    <row r="48" spans="1:2" ht="12.75" customHeight="1" x14ac:dyDescent="0.35">
      <c r="A48" s="2" t="s">
        <v>1854</v>
      </c>
    </row>
    <row r="49" spans="1:1" ht="12.75" customHeight="1" x14ac:dyDescent="0.35">
      <c r="A49" s="16" t="s">
        <v>1857</v>
      </c>
    </row>
    <row r="50" spans="1:1" ht="12.75" customHeight="1" x14ac:dyDescent="0.35">
      <c r="A50" s="2"/>
    </row>
    <row r="51" spans="1:1" ht="12.75" customHeight="1" x14ac:dyDescent="0.4">
      <c r="A51" s="15" t="s">
        <v>1852</v>
      </c>
    </row>
    <row r="52" spans="1:1" ht="12.75" customHeight="1" x14ac:dyDescent="0.35">
      <c r="A52" s="2" t="s">
        <v>1853</v>
      </c>
    </row>
    <row r="53" spans="1:1" ht="12.75" customHeight="1" x14ac:dyDescent="0.35">
      <c r="A53" s="16" t="s">
        <v>1855</v>
      </c>
    </row>
    <row r="54" spans="1:1" ht="12.75" customHeight="1" x14ac:dyDescent="0.35">
      <c r="A54" s="2"/>
    </row>
    <row r="55" spans="1:1" ht="12.75" customHeight="1" x14ac:dyDescent="0.35">
      <c r="A55" s="2"/>
    </row>
  </sheetData>
  <hyperlinks>
    <hyperlink ref="B4" location="'Table 1'!B1" display="Balance of Payments major components" xr:uid="{00000000-0004-0000-0000-000000000000}"/>
    <hyperlink ref="B5" location="'Table 2'!B1" display="International investment position (IIP)" xr:uid="{00000000-0004-0000-0000-000001000000}"/>
    <hyperlink ref="B6" location="'Table 3'!B1" display="Current account goods" xr:uid="{00000000-0004-0000-0000-000002000000}"/>
    <hyperlink ref="B7" location="'Table 4'!B1" display="Current account services" xr:uid="{00000000-0004-0000-0000-000003000000}"/>
    <hyperlink ref="B8" location="'Table 5'!B1" display="Current account primary income" xr:uid="{00000000-0004-0000-0000-000004000000}"/>
    <hyperlink ref="B9" location="'Table 6'!B1" display="Current account investment income by sector" xr:uid="{00000000-0004-0000-0000-000005000000}"/>
    <hyperlink ref="B10" location="'Table 7'!B1" display="Current account secondary income" xr:uid="{00000000-0004-0000-0000-000006000000}"/>
    <hyperlink ref="B11" location="'Table 8'!B1" display="Balance of payments financial account, New Zealand investment abroad" xr:uid="{00000000-0004-0000-0000-000007000000}"/>
    <hyperlink ref="B12" location="'Table 9'!B1" display="Balance of payments financial account, foreign investment in New Zealand" xr:uid="{00000000-0004-0000-0000-000008000000}"/>
    <hyperlink ref="B13" location="'Table 10'!B1" display="International investment position (IIP) reconciliation statement" xr:uid="{00000000-0004-0000-0000-000009000000}"/>
    <hyperlink ref="B14" location="'Table 11'!B1" display="International financial assets and liabilities by instrument" xr:uid="{00000000-0004-0000-0000-00000A000000}"/>
    <hyperlink ref="B15" location="'Table 12'!B1" display="International financial assets and liabilities income by instrument" xr:uid="{00000000-0004-0000-0000-00000B000000}"/>
    <hyperlink ref="B16" location="'Table 13'!B1" display="International non-equity financial instruments by sector" xr:uid="{00000000-0004-0000-0000-00000C000000}"/>
    <hyperlink ref="B17" location="'Table 14'!B1" display="International non-equity financial instruments by currency" xr:uid="{00000000-0004-0000-0000-00000D000000}"/>
    <hyperlink ref="B18" location="'Table 15'!B1" display="International non-equity financial instruments by residual maturity" xr:uid="{00000000-0004-0000-0000-00000E000000}"/>
    <hyperlink ref="B19" location="'Table 16'!B1" display="External lending and debt all sectors" xr:uid="{00000000-0004-0000-0000-00000F000000}"/>
    <hyperlink ref="B20" location="'Table 17'!B1" display="External lending and debt by sector and relationship" xr:uid="{00000000-0004-0000-0000-000010000000}"/>
    <hyperlink ref="B21" location="'Table 18'!B1" display="Directional basis international investment income by industry" xr:uid="{00000000-0004-0000-0000-000011000000}"/>
    <hyperlink ref="B22" location="'Table 19'!B1" display="Directional basis stock of total investment by industry" xr:uid="{00000000-0004-0000-0000-000012000000}"/>
    <hyperlink ref="B23" location="'Table 20'!B1" display="Directional basis stock of direct investment by industry" xr:uid="{00000000-0004-0000-0000-000013000000}"/>
    <hyperlink ref="B24" location="'Table 21'!B1" display="Directional basis investment income by country" xr:uid="{00000000-0004-0000-0000-000014000000}"/>
    <hyperlink ref="B25" location="'Table 22'!B1" display="Directional basis stock of direct investment by country" xr:uid="{00000000-0004-0000-0000-000015000000}"/>
    <hyperlink ref="B26" location="'Table 23'!B1" display="Stock of portfolio investment by country" xr:uid="{00000000-0004-0000-0000-000016000000}"/>
    <hyperlink ref="B27" location="'Table 24'!B1" display="Stock of other investment by country" xr:uid="{00000000-0004-0000-0000-000017000000}"/>
    <hyperlink ref="B28" location="'Table 25'!B1" display="Directional basis stock of total investment by country" xr:uid="{00000000-0004-0000-0000-000018000000}"/>
    <hyperlink ref="B29" location="'Table 26'!B1" display="Directional basis flow of direct investment by country" xr:uid="{00000000-0004-0000-0000-000019000000}"/>
    <hyperlink ref="B30" location="'Table 27'!B1" display="Flow of portfolio investment by country" xr:uid="{00000000-0004-0000-0000-00001A000000}"/>
    <hyperlink ref="B31" location="'Table 28'!B1" display="Flow of other investment by country" xr:uid="{00000000-0004-0000-0000-00001B000000}"/>
    <hyperlink ref="B32" location="'Table 29'!B1" display="Directional basis flow of total investment by country" xr:uid="{00000000-0004-0000-0000-00001C000000}"/>
    <hyperlink ref="B33" location="'Table 30'!B1" display="Directional basis investment income and financial account" xr:uid="{00000000-0004-0000-0000-00001D000000}"/>
    <hyperlink ref="B34" location="'Table 31'!B1" display="Directional basis international investment position" xr:uid="{00000000-0004-0000-0000-00001E000000}"/>
    <hyperlink ref="B35" location="'Table 32'!B1" display="Hedging by sector" xr:uid="{00000000-0004-0000-0000-00001F000000}"/>
    <hyperlink ref="B36" location="'Table 33'!B1" display="Hedging by currency" xr:uid="{00000000-0004-0000-0000-000020000000}"/>
    <hyperlink ref="A53" r:id="rId1" xr:uid="{00000000-0004-0000-0000-000021000000}"/>
    <hyperlink ref="A40" r:id="rId2" xr:uid="{00000000-0004-0000-0000-000022000000}"/>
    <hyperlink ref="A49" r:id="rId3" xr:uid="{00000000-0004-0000-0000-000023000000}"/>
  </hyperlink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V77"/>
  <sheetViews>
    <sheetView workbookViewId="0"/>
  </sheetViews>
  <sheetFormatPr defaultColWidth="12" defaultRowHeight="10.15" x14ac:dyDescent="0.3"/>
  <cols>
    <col min="1" max="1" width="18.1640625" customWidth="1"/>
    <col min="2" max="5" width="2.5" customWidth="1"/>
    <col min="6" max="6" width="70.66406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  <col min="47" max="47" width="10.1640625" customWidth="1"/>
    <col min="48" max="48" width="2.83203125" customWidth="1"/>
  </cols>
  <sheetData>
    <row r="1" spans="1:48" ht="15" customHeight="1" x14ac:dyDescent="0.35">
      <c r="A1" s="1" t="s">
        <v>1341</v>
      </c>
    </row>
    <row r="2" spans="1:48" ht="20.25" customHeight="1" x14ac:dyDescent="0.4">
      <c r="A2" s="3" t="s">
        <v>1342</v>
      </c>
    </row>
    <row r="3" spans="1:48" ht="15" customHeight="1" x14ac:dyDescent="0.35">
      <c r="A3" s="1" t="s">
        <v>90</v>
      </c>
    </row>
    <row r="4" spans="1:48" ht="12.75" customHeight="1" x14ac:dyDescent="0.35">
      <c r="A4" s="2" t="s">
        <v>3</v>
      </c>
    </row>
    <row r="6" spans="1:48" x14ac:dyDescent="0.3">
      <c r="A6" s="5" t="s">
        <v>91</v>
      </c>
      <c r="B6" s="5"/>
      <c r="C6" s="5"/>
      <c r="D6" s="5"/>
      <c r="E6" s="5"/>
      <c r="F6" s="4"/>
      <c r="G6" s="4">
        <v>2001</v>
      </c>
      <c r="H6" s="4"/>
      <c r="I6" s="4">
        <v>2002</v>
      </c>
      <c r="J6" s="4"/>
      <c r="K6" s="4">
        <v>2003</v>
      </c>
      <c r="L6" s="4"/>
      <c r="M6" s="4">
        <v>2004</v>
      </c>
      <c r="N6" s="4"/>
      <c r="O6" s="4">
        <v>2005</v>
      </c>
      <c r="P6" s="4"/>
      <c r="Q6" s="4">
        <v>2006</v>
      </c>
      <c r="R6" s="4"/>
      <c r="S6" s="4">
        <v>2007</v>
      </c>
      <c r="T6" s="4"/>
      <c r="U6" s="4">
        <v>2008</v>
      </c>
      <c r="V6" s="4"/>
      <c r="W6" s="4">
        <v>2009</v>
      </c>
      <c r="X6" s="4"/>
      <c r="Y6" s="4">
        <v>2010</v>
      </c>
      <c r="Z6" s="4"/>
      <c r="AA6" s="4">
        <v>2011</v>
      </c>
      <c r="AB6" s="4"/>
      <c r="AC6" s="4">
        <v>2012</v>
      </c>
      <c r="AD6" s="4"/>
      <c r="AE6" s="4">
        <v>2013</v>
      </c>
      <c r="AF6" s="4"/>
      <c r="AG6" s="4">
        <v>2014</v>
      </c>
      <c r="AH6" s="4"/>
      <c r="AI6" s="4">
        <v>2015</v>
      </c>
      <c r="AJ6" s="4"/>
      <c r="AK6" s="4">
        <v>2016</v>
      </c>
      <c r="AL6" s="4"/>
      <c r="AM6" s="4">
        <v>2017</v>
      </c>
      <c r="AN6" s="4"/>
      <c r="AO6" s="4">
        <v>2018</v>
      </c>
      <c r="AP6" s="4"/>
      <c r="AQ6" s="4">
        <v>2019</v>
      </c>
      <c r="AR6" s="4"/>
      <c r="AS6" s="4">
        <v>2020</v>
      </c>
      <c r="AT6" s="4"/>
      <c r="AU6" s="4">
        <v>2021</v>
      </c>
      <c r="AV6" s="4"/>
    </row>
    <row r="8" spans="1:48" x14ac:dyDescent="0.3">
      <c r="A8" s="6" t="s">
        <v>1343</v>
      </c>
      <c r="B8" s="8" t="s">
        <v>122</v>
      </c>
      <c r="C8" s="6"/>
      <c r="D8" s="6"/>
      <c r="E8" s="6"/>
      <c r="F8" s="6"/>
      <c r="G8" s="7">
        <v>4090</v>
      </c>
      <c r="H8" s="7"/>
      <c r="I8" s="7">
        <v>4479</v>
      </c>
      <c r="J8" s="7"/>
      <c r="K8" s="7">
        <v>3367</v>
      </c>
      <c r="L8" s="7"/>
      <c r="M8" s="7">
        <v>8893</v>
      </c>
      <c r="N8" s="7"/>
      <c r="O8" s="7">
        <v>12304</v>
      </c>
      <c r="P8" s="7"/>
      <c r="Q8" s="7">
        <v>14386</v>
      </c>
      <c r="R8" s="7"/>
      <c r="S8" s="7">
        <v>12244</v>
      </c>
      <c r="T8" s="7"/>
      <c r="U8" s="7">
        <v>11193</v>
      </c>
      <c r="V8" s="7"/>
      <c r="W8" s="7">
        <v>3017</v>
      </c>
      <c r="X8" s="7"/>
      <c r="Y8" s="7">
        <v>4824</v>
      </c>
      <c r="Z8" s="7"/>
      <c r="AA8" s="7">
        <v>-16499</v>
      </c>
      <c r="AB8" s="7"/>
      <c r="AC8" s="7">
        <v>12617</v>
      </c>
      <c r="AD8" s="7"/>
      <c r="AE8" s="7">
        <v>6642</v>
      </c>
      <c r="AF8" s="7"/>
      <c r="AG8" s="7">
        <v>-530</v>
      </c>
      <c r="AH8" s="7"/>
      <c r="AI8" s="7">
        <v>1259</v>
      </c>
      <c r="AJ8" s="7"/>
      <c r="AK8" s="7">
        <v>3677</v>
      </c>
      <c r="AL8" s="7" t="s">
        <v>59</v>
      </c>
      <c r="AM8" s="7">
        <v>5432</v>
      </c>
      <c r="AN8" s="7" t="s">
        <v>59</v>
      </c>
      <c r="AO8" s="7">
        <v>3137</v>
      </c>
      <c r="AP8" s="7" t="s">
        <v>59</v>
      </c>
      <c r="AQ8" s="7">
        <v>2569</v>
      </c>
      <c r="AR8" s="7" t="s">
        <v>59</v>
      </c>
      <c r="AS8" s="7">
        <v>-776</v>
      </c>
      <c r="AT8" s="7" t="s">
        <v>59</v>
      </c>
      <c r="AU8" s="7">
        <v>13396</v>
      </c>
      <c r="AV8" s="7"/>
    </row>
    <row r="10" spans="1:48" x14ac:dyDescent="0.3">
      <c r="A10" s="6" t="s">
        <v>1344</v>
      </c>
      <c r="B10" s="6"/>
      <c r="C10" s="8" t="s">
        <v>61</v>
      </c>
      <c r="D10" s="6"/>
      <c r="E10" s="6"/>
      <c r="F10" s="6"/>
      <c r="G10" s="7">
        <v>308</v>
      </c>
      <c r="H10" s="7"/>
      <c r="I10" s="7">
        <v>6956</v>
      </c>
      <c r="J10" s="7"/>
      <c r="K10" s="7">
        <v>2876</v>
      </c>
      <c r="L10" s="7"/>
      <c r="M10" s="7">
        <v>2831</v>
      </c>
      <c r="N10" s="7"/>
      <c r="O10" s="7">
        <v>3244</v>
      </c>
      <c r="P10" s="7"/>
      <c r="Q10" s="7">
        <v>-4397</v>
      </c>
      <c r="R10" s="7"/>
      <c r="S10" s="7">
        <v>8189</v>
      </c>
      <c r="T10" s="7"/>
      <c r="U10" s="7">
        <v>13981</v>
      </c>
      <c r="V10" s="7"/>
      <c r="W10" s="7">
        <v>-18490</v>
      </c>
      <c r="X10" s="7"/>
      <c r="Y10" s="7">
        <v>6853</v>
      </c>
      <c r="Z10" s="7"/>
      <c r="AA10" s="7">
        <v>29440</v>
      </c>
      <c r="AB10" s="7"/>
      <c r="AC10" s="7">
        <v>-10822</v>
      </c>
      <c r="AD10" s="7"/>
      <c r="AE10" s="7">
        <v>3231</v>
      </c>
      <c r="AF10" s="7"/>
      <c r="AG10" s="7">
        <v>640</v>
      </c>
      <c r="AH10" s="7"/>
      <c r="AI10" s="7">
        <v>9959</v>
      </c>
      <c r="AJ10" s="7"/>
      <c r="AK10" s="7">
        <v>-4452</v>
      </c>
      <c r="AL10" s="7" t="s">
        <v>59</v>
      </c>
      <c r="AM10" s="7">
        <v>-103</v>
      </c>
      <c r="AN10" s="7" t="s">
        <v>59</v>
      </c>
      <c r="AO10" s="7">
        <v>-170</v>
      </c>
      <c r="AP10" s="7" t="s">
        <v>59</v>
      </c>
      <c r="AQ10" s="7">
        <v>-2192</v>
      </c>
      <c r="AR10" s="7" t="s">
        <v>59</v>
      </c>
      <c r="AS10" s="7">
        <v>3335</v>
      </c>
      <c r="AT10" s="7" t="s">
        <v>59</v>
      </c>
      <c r="AU10" s="7">
        <v>-19341</v>
      </c>
      <c r="AV10" s="7"/>
    </row>
    <row r="12" spans="1:48" x14ac:dyDescent="0.3">
      <c r="A12" s="6" t="s">
        <v>1345</v>
      </c>
      <c r="B12" s="6"/>
      <c r="C12" s="8" t="s">
        <v>77</v>
      </c>
      <c r="D12" s="6"/>
      <c r="E12" s="6"/>
      <c r="F12" s="6"/>
      <c r="G12" s="7">
        <v>4399</v>
      </c>
      <c r="H12" s="7"/>
      <c r="I12" s="7">
        <v>11435</v>
      </c>
      <c r="J12" s="7"/>
      <c r="K12" s="7">
        <v>6243</v>
      </c>
      <c r="L12" s="7"/>
      <c r="M12" s="7">
        <v>11724</v>
      </c>
      <c r="N12" s="7"/>
      <c r="O12" s="7">
        <v>15548</v>
      </c>
      <c r="P12" s="7"/>
      <c r="Q12" s="7">
        <v>9989</v>
      </c>
      <c r="R12" s="7"/>
      <c r="S12" s="7">
        <v>20433</v>
      </c>
      <c r="T12" s="7"/>
      <c r="U12" s="7">
        <v>25175</v>
      </c>
      <c r="V12" s="7"/>
      <c r="W12" s="7">
        <v>-15474</v>
      </c>
      <c r="X12" s="7"/>
      <c r="Y12" s="7">
        <v>11677</v>
      </c>
      <c r="Z12" s="7"/>
      <c r="AA12" s="7">
        <v>12941</v>
      </c>
      <c r="AB12" s="7"/>
      <c r="AC12" s="7">
        <v>1795</v>
      </c>
      <c r="AD12" s="7"/>
      <c r="AE12" s="7">
        <v>9873</v>
      </c>
      <c r="AF12" s="7"/>
      <c r="AG12" s="7">
        <v>110</v>
      </c>
      <c r="AH12" s="7"/>
      <c r="AI12" s="7">
        <v>11218</v>
      </c>
      <c r="AJ12" s="7"/>
      <c r="AK12" s="7">
        <v>-776</v>
      </c>
      <c r="AL12" s="7" t="s">
        <v>59</v>
      </c>
      <c r="AM12" s="7">
        <v>5329</v>
      </c>
      <c r="AN12" s="7" t="s">
        <v>59</v>
      </c>
      <c r="AO12" s="7">
        <v>2967</v>
      </c>
      <c r="AP12" s="7" t="s">
        <v>59</v>
      </c>
      <c r="AQ12" s="7">
        <v>377</v>
      </c>
      <c r="AR12" s="7" t="s">
        <v>59</v>
      </c>
      <c r="AS12" s="7">
        <v>2559</v>
      </c>
      <c r="AT12" s="7" t="s">
        <v>59</v>
      </c>
      <c r="AU12" s="7">
        <v>-5945</v>
      </c>
      <c r="AV12" s="7"/>
    </row>
    <row r="14" spans="1:48" x14ac:dyDescent="0.3">
      <c r="A14" s="6" t="s">
        <v>1346</v>
      </c>
      <c r="B14" s="6"/>
      <c r="C14" s="6"/>
      <c r="D14" s="6" t="s">
        <v>63</v>
      </c>
      <c r="E14" s="6"/>
      <c r="F14" s="6"/>
      <c r="G14" s="7">
        <v>-242</v>
      </c>
      <c r="H14" s="7"/>
      <c r="I14" s="7">
        <v>-530</v>
      </c>
      <c r="J14" s="7"/>
      <c r="K14" s="7">
        <v>4901</v>
      </c>
      <c r="L14" s="7"/>
      <c r="M14" s="7">
        <v>-4909</v>
      </c>
      <c r="N14" s="7"/>
      <c r="O14" s="7">
        <v>2941</v>
      </c>
      <c r="P14" s="7"/>
      <c r="Q14" s="7">
        <v>2501</v>
      </c>
      <c r="R14" s="7"/>
      <c r="S14" s="7">
        <v>5923</v>
      </c>
      <c r="T14" s="7"/>
      <c r="U14" s="7">
        <v>4451</v>
      </c>
      <c r="V14" s="7"/>
      <c r="W14" s="7">
        <v>4303</v>
      </c>
      <c r="X14" s="7"/>
      <c r="Y14" s="7">
        <v>-587</v>
      </c>
      <c r="Z14" s="7"/>
      <c r="AA14" s="7">
        <v>1328</v>
      </c>
      <c r="AB14" s="7"/>
      <c r="AC14" s="7">
        <v>1496</v>
      </c>
      <c r="AD14" s="7"/>
      <c r="AE14" s="7">
        <v>4153</v>
      </c>
      <c r="AF14" s="7"/>
      <c r="AG14" s="7">
        <v>509</v>
      </c>
      <c r="AH14" s="7"/>
      <c r="AI14" s="7">
        <v>3984</v>
      </c>
      <c r="AJ14" s="7"/>
      <c r="AK14" s="7">
        <v>1009</v>
      </c>
      <c r="AL14" s="7" t="s">
        <v>59</v>
      </c>
      <c r="AM14" s="7">
        <v>1826</v>
      </c>
      <c r="AN14" s="7" t="s">
        <v>59</v>
      </c>
      <c r="AO14" s="7">
        <v>2988</v>
      </c>
      <c r="AP14" s="7" t="s">
        <v>59</v>
      </c>
      <c r="AQ14" s="7">
        <v>2201</v>
      </c>
      <c r="AR14" s="7" t="s">
        <v>59</v>
      </c>
      <c r="AS14" s="7">
        <v>6590</v>
      </c>
      <c r="AT14" s="7" t="s">
        <v>59</v>
      </c>
      <c r="AU14" s="7">
        <v>7365</v>
      </c>
      <c r="AV14" s="7"/>
    </row>
    <row r="15" spans="1:48" x14ac:dyDescent="0.3">
      <c r="A15" s="6" t="s">
        <v>1347</v>
      </c>
      <c r="B15" s="6"/>
      <c r="C15" s="6"/>
      <c r="D15" s="6"/>
      <c r="E15" s="6" t="s">
        <v>1225</v>
      </c>
      <c r="F15" s="6"/>
      <c r="G15" s="7">
        <v>5090</v>
      </c>
      <c r="H15" s="7"/>
      <c r="I15" s="7">
        <v>1189</v>
      </c>
      <c r="J15" s="7"/>
      <c r="K15" s="7">
        <v>1416</v>
      </c>
      <c r="L15" s="7"/>
      <c r="M15" s="7">
        <v>-4755</v>
      </c>
      <c r="N15" s="7"/>
      <c r="O15" s="7">
        <v>519</v>
      </c>
      <c r="P15" s="7"/>
      <c r="Q15" s="7">
        <v>-766</v>
      </c>
      <c r="R15" s="7"/>
      <c r="S15" s="7">
        <v>3459</v>
      </c>
      <c r="T15" s="7"/>
      <c r="U15" s="7">
        <v>851</v>
      </c>
      <c r="V15" s="7"/>
      <c r="W15" s="7">
        <v>881</v>
      </c>
      <c r="X15" s="7"/>
      <c r="Y15" s="7">
        <v>1339</v>
      </c>
      <c r="Z15" s="7"/>
      <c r="AA15" s="7">
        <v>3693</v>
      </c>
      <c r="AB15" s="7"/>
      <c r="AC15" s="7">
        <v>5168</v>
      </c>
      <c r="AD15" s="7"/>
      <c r="AE15" s="7">
        <v>4321</v>
      </c>
      <c r="AF15" s="7"/>
      <c r="AG15" s="7">
        <v>2758</v>
      </c>
      <c r="AH15" s="7"/>
      <c r="AI15" s="7">
        <v>5055</v>
      </c>
      <c r="AJ15" s="7"/>
      <c r="AK15" s="7">
        <v>2359</v>
      </c>
      <c r="AL15" s="7"/>
      <c r="AM15" s="7">
        <v>3671</v>
      </c>
      <c r="AN15" s="7"/>
      <c r="AO15" s="7">
        <v>3719</v>
      </c>
      <c r="AP15" s="7"/>
      <c r="AQ15" s="7">
        <v>960</v>
      </c>
      <c r="AR15" s="7" t="s">
        <v>59</v>
      </c>
      <c r="AS15" s="7">
        <v>8100</v>
      </c>
      <c r="AT15" s="7" t="s">
        <v>59</v>
      </c>
      <c r="AU15" s="7">
        <v>8735</v>
      </c>
      <c r="AV15" s="7"/>
    </row>
    <row r="16" spans="1:48" x14ac:dyDescent="0.3">
      <c r="A16" s="6" t="s">
        <v>1348</v>
      </c>
      <c r="B16" s="6"/>
      <c r="C16" s="6"/>
      <c r="D16" s="6"/>
      <c r="E16" s="6"/>
      <c r="F16" s="6" t="s">
        <v>128</v>
      </c>
      <c r="G16" s="7">
        <v>4416</v>
      </c>
      <c r="H16" s="7"/>
      <c r="I16" s="7">
        <v>-420</v>
      </c>
      <c r="J16" s="7"/>
      <c r="K16" s="7">
        <v>-811</v>
      </c>
      <c r="L16" s="7"/>
      <c r="M16" s="7" t="s">
        <v>15</v>
      </c>
      <c r="N16" s="7"/>
      <c r="O16" s="7">
        <v>-3164</v>
      </c>
      <c r="P16" s="7"/>
      <c r="Q16" s="7">
        <v>-3952</v>
      </c>
      <c r="R16" s="7"/>
      <c r="S16" s="7">
        <v>1626</v>
      </c>
      <c r="T16" s="7"/>
      <c r="U16" s="7">
        <v>637</v>
      </c>
      <c r="V16" s="7"/>
      <c r="W16" s="7">
        <v>583</v>
      </c>
      <c r="X16" s="7"/>
      <c r="Y16" s="7">
        <v>330</v>
      </c>
      <c r="Z16" s="7"/>
      <c r="AA16" s="7">
        <v>1352</v>
      </c>
      <c r="AB16" s="7"/>
      <c r="AC16" s="7">
        <v>3184</v>
      </c>
      <c r="AD16" s="7"/>
      <c r="AE16" s="7">
        <v>1011</v>
      </c>
      <c r="AF16" s="7"/>
      <c r="AG16" s="7">
        <v>-662</v>
      </c>
      <c r="AH16" s="7"/>
      <c r="AI16" s="7">
        <v>3692</v>
      </c>
      <c r="AJ16" s="7"/>
      <c r="AK16" s="7">
        <v>774</v>
      </c>
      <c r="AL16" s="7"/>
      <c r="AM16" s="7">
        <v>369</v>
      </c>
      <c r="AN16" s="7"/>
      <c r="AO16" s="7">
        <v>750</v>
      </c>
      <c r="AP16" s="7"/>
      <c r="AQ16" s="7">
        <v>-1554</v>
      </c>
      <c r="AR16" s="7" t="s">
        <v>59</v>
      </c>
      <c r="AS16" s="7">
        <v>4679</v>
      </c>
      <c r="AT16" s="7" t="s">
        <v>59</v>
      </c>
      <c r="AU16" s="7">
        <v>3052</v>
      </c>
      <c r="AV16" s="7"/>
    </row>
    <row r="17" spans="1:48" x14ac:dyDescent="0.3">
      <c r="A17" s="6" t="s">
        <v>1349</v>
      </c>
      <c r="B17" s="6"/>
      <c r="C17" s="6"/>
      <c r="D17" s="6"/>
      <c r="E17" s="6"/>
      <c r="F17" s="6" t="s">
        <v>130</v>
      </c>
      <c r="G17" s="7">
        <v>674</v>
      </c>
      <c r="H17" s="7"/>
      <c r="I17" s="7">
        <v>1610</v>
      </c>
      <c r="J17" s="7"/>
      <c r="K17" s="7">
        <v>2227</v>
      </c>
      <c r="L17" s="7"/>
      <c r="M17" s="7" t="s">
        <v>15</v>
      </c>
      <c r="N17" s="7"/>
      <c r="O17" s="7">
        <v>3683</v>
      </c>
      <c r="P17" s="7"/>
      <c r="Q17" s="7">
        <v>3186</v>
      </c>
      <c r="R17" s="7"/>
      <c r="S17" s="7">
        <v>1833</v>
      </c>
      <c r="T17" s="7"/>
      <c r="U17" s="7">
        <v>214</v>
      </c>
      <c r="V17" s="7"/>
      <c r="W17" s="7">
        <v>298</v>
      </c>
      <c r="X17" s="7"/>
      <c r="Y17" s="7">
        <v>1009</v>
      </c>
      <c r="Z17" s="7"/>
      <c r="AA17" s="7">
        <v>2341</v>
      </c>
      <c r="AB17" s="7"/>
      <c r="AC17" s="7">
        <v>1985</v>
      </c>
      <c r="AD17" s="7"/>
      <c r="AE17" s="7">
        <v>3309</v>
      </c>
      <c r="AF17" s="7"/>
      <c r="AG17" s="7">
        <v>3420</v>
      </c>
      <c r="AH17" s="7"/>
      <c r="AI17" s="7">
        <v>1363</v>
      </c>
      <c r="AJ17" s="7"/>
      <c r="AK17" s="7">
        <v>1585</v>
      </c>
      <c r="AL17" s="7"/>
      <c r="AM17" s="7">
        <v>3303</v>
      </c>
      <c r="AN17" s="7"/>
      <c r="AO17" s="7">
        <v>2969</v>
      </c>
      <c r="AP17" s="7"/>
      <c r="AQ17" s="7">
        <v>2514</v>
      </c>
      <c r="AR17" s="7" t="s">
        <v>59</v>
      </c>
      <c r="AS17" s="7">
        <v>3421</v>
      </c>
      <c r="AT17" s="7" t="s">
        <v>59</v>
      </c>
      <c r="AU17" s="7">
        <v>5683</v>
      </c>
      <c r="AV17" s="7"/>
    </row>
    <row r="18" spans="1:48" x14ac:dyDescent="0.3">
      <c r="A18" s="6" t="s">
        <v>1350</v>
      </c>
      <c r="B18" s="6"/>
      <c r="C18" s="6"/>
      <c r="D18" s="6"/>
      <c r="E18" s="6" t="s">
        <v>1351</v>
      </c>
      <c r="F18" s="6"/>
      <c r="G18" s="7">
        <v>-5333</v>
      </c>
      <c r="H18" s="7"/>
      <c r="I18" s="7">
        <v>-1719</v>
      </c>
      <c r="J18" s="7"/>
      <c r="K18" s="7">
        <v>3485</v>
      </c>
      <c r="L18" s="7"/>
      <c r="M18" s="7">
        <v>-154</v>
      </c>
      <c r="N18" s="7"/>
      <c r="O18" s="7">
        <v>2423</v>
      </c>
      <c r="P18" s="7"/>
      <c r="Q18" s="7">
        <v>3267</v>
      </c>
      <c r="R18" s="7"/>
      <c r="S18" s="7">
        <v>2464</v>
      </c>
      <c r="T18" s="7"/>
      <c r="U18" s="7">
        <v>3600</v>
      </c>
      <c r="V18" s="7"/>
      <c r="W18" s="7">
        <v>3422</v>
      </c>
      <c r="X18" s="7"/>
      <c r="Y18" s="7">
        <v>-1927</v>
      </c>
      <c r="Z18" s="7"/>
      <c r="AA18" s="7">
        <v>-2365</v>
      </c>
      <c r="AB18" s="7"/>
      <c r="AC18" s="7">
        <v>-3672</v>
      </c>
      <c r="AD18" s="7"/>
      <c r="AE18" s="7">
        <v>-168</v>
      </c>
      <c r="AF18" s="7"/>
      <c r="AG18" s="7">
        <v>-2249</v>
      </c>
      <c r="AH18" s="7"/>
      <c r="AI18" s="7">
        <v>-1071</v>
      </c>
      <c r="AJ18" s="7"/>
      <c r="AK18" s="7">
        <v>-1350</v>
      </c>
      <c r="AL18" s="7" t="s">
        <v>59</v>
      </c>
      <c r="AM18" s="7">
        <v>-1845</v>
      </c>
      <c r="AN18" s="7" t="s">
        <v>59</v>
      </c>
      <c r="AO18" s="7">
        <v>-731</v>
      </c>
      <c r="AP18" s="7" t="s">
        <v>59</v>
      </c>
      <c r="AQ18" s="7">
        <v>1241</v>
      </c>
      <c r="AR18" s="7" t="s">
        <v>59</v>
      </c>
      <c r="AS18" s="7">
        <v>-1510</v>
      </c>
      <c r="AT18" s="7" t="s">
        <v>59</v>
      </c>
      <c r="AU18" s="7">
        <v>-1370</v>
      </c>
      <c r="AV18" s="7"/>
    </row>
    <row r="19" spans="1:48" x14ac:dyDescent="0.3">
      <c r="A19" s="6" t="s">
        <v>1352</v>
      </c>
      <c r="B19" s="6"/>
      <c r="C19" s="6"/>
      <c r="D19" s="6"/>
      <c r="E19" s="6"/>
      <c r="F19" s="6" t="s">
        <v>1353</v>
      </c>
      <c r="G19" s="7" t="s">
        <v>15</v>
      </c>
      <c r="H19" s="7"/>
      <c r="I19" s="7">
        <v>-1687</v>
      </c>
      <c r="J19" s="7"/>
      <c r="K19" s="7" t="s">
        <v>15</v>
      </c>
      <c r="L19" s="7"/>
      <c r="M19" s="7">
        <v>-28</v>
      </c>
      <c r="N19" s="7"/>
      <c r="O19" s="7">
        <v>1982</v>
      </c>
      <c r="P19" s="7"/>
      <c r="Q19" s="7">
        <v>3592</v>
      </c>
      <c r="R19" s="7"/>
      <c r="S19" s="7">
        <v>3000</v>
      </c>
      <c r="T19" s="7"/>
      <c r="U19" s="7">
        <v>2509</v>
      </c>
      <c r="V19" s="7"/>
      <c r="W19" s="7">
        <v>1748</v>
      </c>
      <c r="X19" s="7"/>
      <c r="Y19" s="7">
        <v>-1787</v>
      </c>
      <c r="Z19" s="7"/>
      <c r="AA19" s="7">
        <v>-2046</v>
      </c>
      <c r="AB19" s="7"/>
      <c r="AC19" s="7">
        <v>-896</v>
      </c>
      <c r="AD19" s="7"/>
      <c r="AE19" s="7">
        <v>-364</v>
      </c>
      <c r="AF19" s="7"/>
      <c r="AG19" s="7">
        <v>-2393</v>
      </c>
      <c r="AH19" s="7"/>
      <c r="AI19" s="7">
        <v>-1022</v>
      </c>
      <c r="AJ19" s="7"/>
      <c r="AK19" s="7">
        <v>-107</v>
      </c>
      <c r="AL19" s="7" t="s">
        <v>59</v>
      </c>
      <c r="AM19" s="7">
        <v>-1240</v>
      </c>
      <c r="AN19" s="7" t="s">
        <v>59</v>
      </c>
      <c r="AO19" s="7">
        <v>-721</v>
      </c>
      <c r="AP19" s="7" t="s">
        <v>59</v>
      </c>
      <c r="AQ19" s="7">
        <v>633</v>
      </c>
      <c r="AR19" s="7" t="s">
        <v>59</v>
      </c>
      <c r="AS19" s="7">
        <v>-2819</v>
      </c>
      <c r="AT19" s="7" t="s">
        <v>59</v>
      </c>
      <c r="AU19" s="7">
        <v>-421</v>
      </c>
      <c r="AV19" s="7"/>
    </row>
    <row r="20" spans="1:48" x14ac:dyDescent="0.3">
      <c r="A20" s="6" t="s">
        <v>1354</v>
      </c>
      <c r="B20" s="6"/>
      <c r="C20" s="6"/>
      <c r="D20" s="6"/>
      <c r="E20" s="6"/>
      <c r="F20" s="6" t="s">
        <v>1355</v>
      </c>
      <c r="G20" s="7" t="s">
        <v>15</v>
      </c>
      <c r="H20" s="7"/>
      <c r="I20" s="7">
        <v>-32</v>
      </c>
      <c r="J20" s="7"/>
      <c r="K20" s="7" t="s">
        <v>15</v>
      </c>
      <c r="L20" s="7"/>
      <c r="M20" s="7">
        <v>-126</v>
      </c>
      <c r="N20" s="7"/>
      <c r="O20" s="7">
        <v>440</v>
      </c>
      <c r="P20" s="7"/>
      <c r="Q20" s="7">
        <v>-325</v>
      </c>
      <c r="R20" s="7"/>
      <c r="S20" s="7">
        <v>-536</v>
      </c>
      <c r="T20" s="7"/>
      <c r="U20" s="7">
        <v>1092</v>
      </c>
      <c r="V20" s="7"/>
      <c r="W20" s="7">
        <v>1674</v>
      </c>
      <c r="X20" s="7"/>
      <c r="Y20" s="7">
        <v>-139</v>
      </c>
      <c r="Z20" s="7"/>
      <c r="AA20" s="7">
        <v>-319</v>
      </c>
      <c r="AB20" s="7"/>
      <c r="AC20" s="7">
        <v>-2776</v>
      </c>
      <c r="AD20" s="7"/>
      <c r="AE20" s="7">
        <v>196</v>
      </c>
      <c r="AF20" s="7"/>
      <c r="AG20" s="7">
        <v>144</v>
      </c>
      <c r="AH20" s="7"/>
      <c r="AI20" s="7">
        <v>194</v>
      </c>
      <c r="AJ20" s="7"/>
      <c r="AK20" s="7">
        <v>726</v>
      </c>
      <c r="AL20" s="7"/>
      <c r="AM20" s="7">
        <v>-678</v>
      </c>
      <c r="AN20" s="7"/>
      <c r="AO20" s="7">
        <v>-28</v>
      </c>
      <c r="AP20" s="7"/>
      <c r="AQ20" s="7">
        <v>-31</v>
      </c>
      <c r="AR20" s="7"/>
      <c r="AS20" s="7">
        <v>132</v>
      </c>
      <c r="AT20" s="7"/>
      <c r="AU20" s="7">
        <v>158</v>
      </c>
      <c r="AV20" s="7"/>
    </row>
    <row r="21" spans="1:48" x14ac:dyDescent="0.3">
      <c r="A21" s="6" t="s">
        <v>1356</v>
      </c>
      <c r="B21" s="6"/>
      <c r="C21" s="6"/>
      <c r="D21" s="6"/>
      <c r="E21" s="6"/>
      <c r="F21" s="6" t="s">
        <v>1357</v>
      </c>
      <c r="G21" s="7">
        <v>0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0</v>
      </c>
      <c r="R21" s="7"/>
      <c r="S21" s="7">
        <v>0</v>
      </c>
      <c r="T21" s="7"/>
      <c r="U21" s="7">
        <v>0</v>
      </c>
      <c r="V21" s="7"/>
      <c r="W21" s="7">
        <v>0</v>
      </c>
      <c r="X21" s="7"/>
      <c r="Y21" s="7">
        <v>0</v>
      </c>
      <c r="Z21" s="7"/>
      <c r="AA21" s="7">
        <v>0</v>
      </c>
      <c r="AB21" s="7"/>
      <c r="AC21" s="7">
        <v>0</v>
      </c>
      <c r="AD21" s="7"/>
      <c r="AE21" s="7">
        <v>0</v>
      </c>
      <c r="AF21" s="7"/>
      <c r="AG21" s="7">
        <v>0</v>
      </c>
      <c r="AH21" s="7"/>
      <c r="AI21" s="7">
        <v>-243</v>
      </c>
      <c r="AJ21" s="7"/>
      <c r="AK21" s="7">
        <v>-1968</v>
      </c>
      <c r="AL21" s="7"/>
      <c r="AM21" s="7">
        <v>72</v>
      </c>
      <c r="AN21" s="7"/>
      <c r="AO21" s="7">
        <v>17</v>
      </c>
      <c r="AP21" s="7"/>
      <c r="AQ21" s="7">
        <v>640</v>
      </c>
      <c r="AR21" s="7"/>
      <c r="AS21" s="7">
        <v>1177</v>
      </c>
      <c r="AT21" s="7" t="s">
        <v>59</v>
      </c>
      <c r="AU21" s="7">
        <v>-1107</v>
      </c>
      <c r="AV21" s="7"/>
    </row>
    <row r="23" spans="1:48" x14ac:dyDescent="0.3">
      <c r="A23" s="6" t="s">
        <v>1358</v>
      </c>
      <c r="B23" s="6"/>
      <c r="C23" s="6"/>
      <c r="D23" s="6" t="s">
        <v>69</v>
      </c>
      <c r="E23" s="6"/>
      <c r="F23" s="6"/>
      <c r="G23" s="7">
        <v>3965</v>
      </c>
      <c r="H23" s="7"/>
      <c r="I23" s="7">
        <v>2972</v>
      </c>
      <c r="J23" s="7"/>
      <c r="K23" s="7">
        <v>4899</v>
      </c>
      <c r="L23" s="7"/>
      <c r="M23" s="7">
        <v>7348</v>
      </c>
      <c r="N23" s="7"/>
      <c r="O23" s="7">
        <v>6223</v>
      </c>
      <c r="P23" s="7"/>
      <c r="Q23" s="7">
        <v>9104</v>
      </c>
      <c r="R23" s="7"/>
      <c r="S23" s="7">
        <v>5988</v>
      </c>
      <c r="T23" s="7"/>
      <c r="U23" s="7">
        <v>18121</v>
      </c>
      <c r="V23" s="7"/>
      <c r="W23" s="7">
        <v>-22882</v>
      </c>
      <c r="X23" s="7"/>
      <c r="Y23" s="7">
        <v>14453</v>
      </c>
      <c r="Z23" s="7"/>
      <c r="AA23" s="7">
        <v>11219</v>
      </c>
      <c r="AB23" s="7"/>
      <c r="AC23" s="7">
        <v>4633</v>
      </c>
      <c r="AD23" s="7"/>
      <c r="AE23" s="7">
        <v>11527</v>
      </c>
      <c r="AF23" s="7"/>
      <c r="AG23" s="7">
        <v>2816</v>
      </c>
      <c r="AH23" s="7"/>
      <c r="AI23" s="7">
        <v>16070</v>
      </c>
      <c r="AJ23" s="7"/>
      <c r="AK23" s="7">
        <v>9166</v>
      </c>
      <c r="AL23" s="7"/>
      <c r="AM23" s="7">
        <v>15693</v>
      </c>
      <c r="AN23" s="7"/>
      <c r="AO23" s="7">
        <v>5170</v>
      </c>
      <c r="AP23" s="7"/>
      <c r="AQ23" s="7">
        <v>5969</v>
      </c>
      <c r="AR23" s="7"/>
      <c r="AS23" s="7">
        <v>5373</v>
      </c>
      <c r="AT23" s="7"/>
      <c r="AU23" s="7">
        <v>144</v>
      </c>
      <c r="AV23" s="7"/>
    </row>
    <row r="24" spans="1:48" x14ac:dyDescent="0.3">
      <c r="A24" s="6" t="s">
        <v>1359</v>
      </c>
      <c r="B24" s="6"/>
      <c r="C24" s="6"/>
      <c r="D24" s="6"/>
      <c r="E24" s="6" t="s">
        <v>1225</v>
      </c>
      <c r="F24" s="6"/>
      <c r="G24" s="7">
        <v>-2260</v>
      </c>
      <c r="H24" s="7"/>
      <c r="I24" s="7">
        <v>1015</v>
      </c>
      <c r="J24" s="7"/>
      <c r="K24" s="7">
        <v>2409</v>
      </c>
      <c r="L24" s="7"/>
      <c r="M24" s="7">
        <v>695</v>
      </c>
      <c r="N24" s="7"/>
      <c r="O24" s="7">
        <v>320</v>
      </c>
      <c r="P24" s="7"/>
      <c r="Q24" s="7">
        <v>-55</v>
      </c>
      <c r="R24" s="7"/>
      <c r="S24" s="7">
        <v>-496</v>
      </c>
      <c r="T24" s="7"/>
      <c r="U24" s="7">
        <v>47</v>
      </c>
      <c r="V24" s="7"/>
      <c r="W24" s="7">
        <v>425</v>
      </c>
      <c r="X24" s="7"/>
      <c r="Y24" s="7">
        <v>1096</v>
      </c>
      <c r="Z24" s="7"/>
      <c r="AA24" s="7">
        <v>1040</v>
      </c>
      <c r="AB24" s="7"/>
      <c r="AC24" s="7">
        <v>635</v>
      </c>
      <c r="AD24" s="7"/>
      <c r="AE24" s="7">
        <v>1794</v>
      </c>
      <c r="AF24" s="7"/>
      <c r="AG24" s="7">
        <v>4473</v>
      </c>
      <c r="AH24" s="7"/>
      <c r="AI24" s="7">
        <v>2209</v>
      </c>
      <c r="AJ24" s="7"/>
      <c r="AK24" s="7">
        <v>3675</v>
      </c>
      <c r="AL24" s="7"/>
      <c r="AM24" s="7">
        <v>1460</v>
      </c>
      <c r="AN24" s="7"/>
      <c r="AO24" s="7">
        <v>1425</v>
      </c>
      <c r="AP24" s="7"/>
      <c r="AQ24" s="7">
        <v>2568</v>
      </c>
      <c r="AR24" s="7"/>
      <c r="AS24" s="7">
        <v>308</v>
      </c>
      <c r="AT24" s="7"/>
      <c r="AU24" s="7">
        <v>872</v>
      </c>
      <c r="AV24" s="7"/>
    </row>
    <row r="25" spans="1:48" x14ac:dyDescent="0.3">
      <c r="A25" s="6" t="s">
        <v>1360</v>
      </c>
      <c r="B25" s="6"/>
      <c r="C25" s="6"/>
      <c r="D25" s="6"/>
      <c r="E25" s="6"/>
      <c r="F25" s="6" t="s">
        <v>1192</v>
      </c>
      <c r="G25" s="7">
        <v>0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0</v>
      </c>
      <c r="R25" s="7"/>
      <c r="S25" s="7">
        <v>0</v>
      </c>
      <c r="T25" s="7"/>
      <c r="U25" s="7">
        <v>0</v>
      </c>
      <c r="V25" s="7"/>
      <c r="W25" s="7">
        <v>0</v>
      </c>
      <c r="X25" s="7"/>
      <c r="Y25" s="7">
        <v>0</v>
      </c>
      <c r="Z25" s="7"/>
      <c r="AA25" s="7">
        <v>0</v>
      </c>
      <c r="AB25" s="7"/>
      <c r="AC25" s="7">
        <v>0</v>
      </c>
      <c r="AD25" s="7"/>
      <c r="AE25" s="7">
        <v>0</v>
      </c>
      <c r="AF25" s="7"/>
      <c r="AG25" s="7">
        <v>0</v>
      </c>
      <c r="AH25" s="7"/>
      <c r="AI25" s="7">
        <v>0</v>
      </c>
      <c r="AJ25" s="7"/>
      <c r="AK25" s="7">
        <v>0</v>
      </c>
      <c r="AL25" s="7"/>
      <c r="AM25" s="7">
        <v>0</v>
      </c>
      <c r="AN25" s="7"/>
      <c r="AO25" s="7">
        <v>0</v>
      </c>
      <c r="AP25" s="7"/>
      <c r="AQ25" s="7">
        <v>0</v>
      </c>
      <c r="AR25" s="7"/>
      <c r="AS25" s="7">
        <v>0</v>
      </c>
      <c r="AT25" s="7"/>
      <c r="AU25" s="7">
        <v>0</v>
      </c>
      <c r="AV25" s="7"/>
    </row>
    <row r="26" spans="1:48" x14ac:dyDescent="0.3">
      <c r="A26" s="6" t="s">
        <v>1361</v>
      </c>
      <c r="B26" s="6"/>
      <c r="C26" s="6"/>
      <c r="D26" s="6"/>
      <c r="E26" s="6"/>
      <c r="F26" s="6" t="s">
        <v>42</v>
      </c>
      <c r="G26" s="7">
        <v>0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0</v>
      </c>
      <c r="R26" s="7"/>
      <c r="S26" s="7">
        <v>0</v>
      </c>
      <c r="T26" s="7"/>
      <c r="U26" s="7" t="s">
        <v>15</v>
      </c>
      <c r="V26" s="7"/>
      <c r="W26" s="7" t="s">
        <v>15</v>
      </c>
      <c r="X26" s="7"/>
      <c r="Y26" s="7" t="s">
        <v>15</v>
      </c>
      <c r="Z26" s="7"/>
      <c r="AA26" s="7" t="s">
        <v>15</v>
      </c>
      <c r="AB26" s="7"/>
      <c r="AC26" s="7">
        <v>0</v>
      </c>
      <c r="AD26" s="7"/>
      <c r="AE26" s="7" t="s">
        <v>15</v>
      </c>
      <c r="AF26" s="7"/>
      <c r="AG26" s="7" t="s">
        <v>15</v>
      </c>
      <c r="AH26" s="7"/>
      <c r="AI26" s="7" t="s">
        <v>15</v>
      </c>
      <c r="AJ26" s="7"/>
      <c r="AK26" s="7" t="s">
        <v>15</v>
      </c>
      <c r="AL26" s="7"/>
      <c r="AM26" s="7" t="s">
        <v>15</v>
      </c>
      <c r="AN26" s="7"/>
      <c r="AO26" s="7" t="s">
        <v>15</v>
      </c>
      <c r="AP26" s="7"/>
      <c r="AQ26" s="7" t="s">
        <v>15</v>
      </c>
      <c r="AR26" s="7"/>
      <c r="AS26" s="7" t="s">
        <v>15</v>
      </c>
      <c r="AT26" s="7"/>
      <c r="AU26" s="7" t="s">
        <v>15</v>
      </c>
      <c r="AV26" s="7"/>
    </row>
    <row r="27" spans="1:48" x14ac:dyDescent="0.3">
      <c r="A27" s="6" t="s">
        <v>1362</v>
      </c>
      <c r="B27" s="6"/>
      <c r="C27" s="6"/>
      <c r="D27" s="6"/>
      <c r="E27" s="6"/>
      <c r="F27" s="6" t="s">
        <v>1195</v>
      </c>
      <c r="G27" s="7">
        <v>0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0</v>
      </c>
      <c r="R27" s="7"/>
      <c r="S27" s="7">
        <v>0</v>
      </c>
      <c r="T27" s="7"/>
      <c r="U27" s="7">
        <v>0</v>
      </c>
      <c r="V27" s="7"/>
      <c r="W27" s="7">
        <v>0</v>
      </c>
      <c r="X27" s="7"/>
      <c r="Y27" s="7">
        <v>0</v>
      </c>
      <c r="Z27" s="7"/>
      <c r="AA27" s="7">
        <v>0</v>
      </c>
      <c r="AB27" s="7"/>
      <c r="AC27" s="7">
        <v>0</v>
      </c>
      <c r="AD27" s="7"/>
      <c r="AE27" s="7">
        <v>0</v>
      </c>
      <c r="AF27" s="7"/>
      <c r="AG27" s="7">
        <v>0</v>
      </c>
      <c r="AH27" s="7"/>
      <c r="AI27" s="7">
        <v>0</v>
      </c>
      <c r="AJ27" s="7"/>
      <c r="AK27" s="7">
        <v>0</v>
      </c>
      <c r="AL27" s="7"/>
      <c r="AM27" s="7">
        <v>0</v>
      </c>
      <c r="AN27" s="7"/>
      <c r="AO27" s="7">
        <v>0</v>
      </c>
      <c r="AP27" s="7"/>
      <c r="AQ27" s="7">
        <v>0</v>
      </c>
      <c r="AR27" s="7"/>
      <c r="AS27" s="7">
        <v>0</v>
      </c>
      <c r="AT27" s="7"/>
      <c r="AU27" s="7">
        <v>0</v>
      </c>
      <c r="AV27" s="7"/>
    </row>
    <row r="28" spans="1:48" x14ac:dyDescent="0.3">
      <c r="A28" s="6" t="s">
        <v>1363</v>
      </c>
      <c r="B28" s="6"/>
      <c r="C28" s="6"/>
      <c r="D28" s="6"/>
      <c r="E28" s="6"/>
      <c r="F28" s="6" t="s">
        <v>1197</v>
      </c>
      <c r="G28" s="7">
        <v>-2260</v>
      </c>
      <c r="H28" s="7"/>
      <c r="I28" s="7">
        <v>1015</v>
      </c>
      <c r="J28" s="7"/>
      <c r="K28" s="7">
        <v>2409</v>
      </c>
      <c r="L28" s="7"/>
      <c r="M28" s="7">
        <v>695</v>
      </c>
      <c r="N28" s="7"/>
      <c r="O28" s="7">
        <v>320</v>
      </c>
      <c r="P28" s="7"/>
      <c r="Q28" s="7">
        <v>-55</v>
      </c>
      <c r="R28" s="7"/>
      <c r="S28" s="7">
        <v>-496</v>
      </c>
      <c r="T28" s="7"/>
      <c r="U28" s="7" t="s">
        <v>15</v>
      </c>
      <c r="V28" s="7"/>
      <c r="W28" s="7" t="s">
        <v>15</v>
      </c>
      <c r="X28" s="7"/>
      <c r="Y28" s="7" t="s">
        <v>15</v>
      </c>
      <c r="Z28" s="7"/>
      <c r="AA28" s="7" t="s">
        <v>15</v>
      </c>
      <c r="AB28" s="7"/>
      <c r="AC28" s="7">
        <v>635</v>
      </c>
      <c r="AD28" s="7"/>
      <c r="AE28" s="7" t="s">
        <v>15</v>
      </c>
      <c r="AF28" s="7"/>
      <c r="AG28" s="7" t="s">
        <v>15</v>
      </c>
      <c r="AH28" s="7"/>
      <c r="AI28" s="7" t="s">
        <v>15</v>
      </c>
      <c r="AJ28" s="7"/>
      <c r="AK28" s="7" t="s">
        <v>15</v>
      </c>
      <c r="AL28" s="7"/>
      <c r="AM28" s="7" t="s">
        <v>15</v>
      </c>
      <c r="AN28" s="7"/>
      <c r="AO28" s="7" t="s">
        <v>15</v>
      </c>
      <c r="AP28" s="7"/>
      <c r="AQ28" s="7" t="s">
        <v>15</v>
      </c>
      <c r="AR28" s="7"/>
      <c r="AS28" s="7" t="s">
        <v>15</v>
      </c>
      <c r="AT28" s="7"/>
      <c r="AU28" s="7" t="s">
        <v>15</v>
      </c>
      <c r="AV28" s="7"/>
    </row>
    <row r="29" spans="1:48" x14ac:dyDescent="0.3">
      <c r="A29" s="6" t="s">
        <v>1364</v>
      </c>
      <c r="B29" s="6"/>
      <c r="C29" s="6"/>
      <c r="D29" s="6"/>
      <c r="E29" s="6" t="s">
        <v>1221</v>
      </c>
      <c r="F29" s="6"/>
      <c r="G29" s="7">
        <v>6225</v>
      </c>
      <c r="H29" s="7"/>
      <c r="I29" s="7">
        <v>1957</v>
      </c>
      <c r="J29" s="7"/>
      <c r="K29" s="7">
        <v>2490</v>
      </c>
      <c r="L29" s="7"/>
      <c r="M29" s="7">
        <v>6653</v>
      </c>
      <c r="N29" s="7"/>
      <c r="O29" s="7">
        <v>5903</v>
      </c>
      <c r="P29" s="7"/>
      <c r="Q29" s="7">
        <v>9159</v>
      </c>
      <c r="R29" s="7"/>
      <c r="S29" s="7">
        <v>6484</v>
      </c>
      <c r="T29" s="7"/>
      <c r="U29" s="7">
        <v>18073</v>
      </c>
      <c r="V29" s="7"/>
      <c r="W29" s="7">
        <v>-23307</v>
      </c>
      <c r="X29" s="7"/>
      <c r="Y29" s="7">
        <v>13357</v>
      </c>
      <c r="Z29" s="7"/>
      <c r="AA29" s="7">
        <v>10179</v>
      </c>
      <c r="AB29" s="7"/>
      <c r="AC29" s="7">
        <v>3997</v>
      </c>
      <c r="AD29" s="7"/>
      <c r="AE29" s="7">
        <v>9733</v>
      </c>
      <c r="AF29" s="7"/>
      <c r="AG29" s="7">
        <v>-1657</v>
      </c>
      <c r="AH29" s="7"/>
      <c r="AI29" s="7">
        <v>13861</v>
      </c>
      <c r="AJ29" s="7"/>
      <c r="AK29" s="7">
        <v>5491</v>
      </c>
      <c r="AL29" s="7"/>
      <c r="AM29" s="7">
        <v>14233</v>
      </c>
      <c r="AN29" s="7"/>
      <c r="AO29" s="7">
        <v>3745</v>
      </c>
      <c r="AP29" s="7"/>
      <c r="AQ29" s="7">
        <v>3401</v>
      </c>
      <c r="AR29" s="7"/>
      <c r="AS29" s="7">
        <v>5065</v>
      </c>
      <c r="AT29" s="7"/>
      <c r="AU29" s="7">
        <v>-728</v>
      </c>
      <c r="AV29" s="7"/>
    </row>
    <row r="30" spans="1:48" x14ac:dyDescent="0.3">
      <c r="A30" s="6" t="s">
        <v>1365</v>
      </c>
      <c r="B30" s="6"/>
      <c r="C30" s="6"/>
      <c r="D30" s="6"/>
      <c r="E30" s="6"/>
      <c r="F30" s="6" t="s">
        <v>1192</v>
      </c>
      <c r="G30" s="7">
        <v>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0</v>
      </c>
      <c r="R30" s="7"/>
      <c r="S30" s="7">
        <v>0</v>
      </c>
      <c r="T30" s="7"/>
      <c r="U30" s="7">
        <v>0</v>
      </c>
      <c r="V30" s="7"/>
      <c r="W30" s="7">
        <v>0</v>
      </c>
      <c r="X30" s="7"/>
      <c r="Y30" s="7">
        <v>0</v>
      </c>
      <c r="Z30" s="7"/>
      <c r="AA30" s="7">
        <v>0</v>
      </c>
      <c r="AB30" s="7"/>
      <c r="AC30" s="7">
        <v>0</v>
      </c>
      <c r="AD30" s="7"/>
      <c r="AE30" s="7">
        <v>0</v>
      </c>
      <c r="AF30" s="7"/>
      <c r="AG30" s="7">
        <v>0</v>
      </c>
      <c r="AH30" s="7"/>
      <c r="AI30" s="7">
        <v>0</v>
      </c>
      <c r="AJ30" s="7"/>
      <c r="AK30" s="7">
        <v>0</v>
      </c>
      <c r="AL30" s="7"/>
      <c r="AM30" s="7">
        <v>0</v>
      </c>
      <c r="AN30" s="7"/>
      <c r="AO30" s="7">
        <v>0</v>
      </c>
      <c r="AP30" s="7"/>
      <c r="AQ30" s="7">
        <v>0</v>
      </c>
      <c r="AR30" s="7"/>
      <c r="AS30" s="7">
        <v>0</v>
      </c>
      <c r="AT30" s="7"/>
      <c r="AU30" s="7">
        <v>0</v>
      </c>
      <c r="AV30" s="7"/>
    </row>
    <row r="31" spans="1:48" x14ac:dyDescent="0.3">
      <c r="A31" s="6" t="s">
        <v>1366</v>
      </c>
      <c r="B31" s="6"/>
      <c r="C31" s="6"/>
      <c r="D31" s="6"/>
      <c r="E31" s="6"/>
      <c r="F31" s="6" t="s">
        <v>42</v>
      </c>
      <c r="G31" s="7">
        <v>673</v>
      </c>
      <c r="H31" s="7"/>
      <c r="I31" s="7" t="s">
        <v>15</v>
      </c>
      <c r="J31" s="7"/>
      <c r="K31" s="7" t="s">
        <v>15</v>
      </c>
      <c r="L31" s="7"/>
      <c r="M31" s="7" t="s">
        <v>15</v>
      </c>
      <c r="N31" s="7"/>
      <c r="O31" s="7">
        <v>7052</v>
      </c>
      <c r="P31" s="7"/>
      <c r="Q31" s="7">
        <v>7615</v>
      </c>
      <c r="R31" s="7"/>
      <c r="S31" s="7">
        <v>6154</v>
      </c>
      <c r="T31" s="7"/>
      <c r="U31" s="7">
        <v>16466</v>
      </c>
      <c r="V31" s="7"/>
      <c r="W31" s="7">
        <v>-22621</v>
      </c>
      <c r="X31" s="7"/>
      <c r="Y31" s="7">
        <v>10765</v>
      </c>
      <c r="Z31" s="7"/>
      <c r="AA31" s="7">
        <v>-1808</v>
      </c>
      <c r="AB31" s="7"/>
      <c r="AC31" s="7">
        <v>-2198</v>
      </c>
      <c r="AD31" s="7"/>
      <c r="AE31" s="7">
        <v>-2695</v>
      </c>
      <c r="AF31" s="7"/>
      <c r="AG31" s="7">
        <v>250</v>
      </c>
      <c r="AH31" s="7"/>
      <c r="AI31" s="7">
        <v>8152</v>
      </c>
      <c r="AJ31" s="7"/>
      <c r="AK31" s="7">
        <v>1810</v>
      </c>
      <c r="AL31" s="7"/>
      <c r="AM31" s="7">
        <v>10046</v>
      </c>
      <c r="AN31" s="7"/>
      <c r="AO31" s="7">
        <v>1592</v>
      </c>
      <c r="AP31" s="7"/>
      <c r="AQ31" s="7">
        <v>8549</v>
      </c>
      <c r="AR31" s="7"/>
      <c r="AS31" s="7">
        <v>5068</v>
      </c>
      <c r="AT31" s="7"/>
      <c r="AU31" s="7">
        <v>-5065</v>
      </c>
      <c r="AV31" s="7"/>
    </row>
    <row r="32" spans="1:48" x14ac:dyDescent="0.3">
      <c r="A32" s="6" t="s">
        <v>1367</v>
      </c>
      <c r="B32" s="6"/>
      <c r="C32" s="6"/>
      <c r="D32" s="6"/>
      <c r="E32" s="6"/>
      <c r="F32" s="6" t="s">
        <v>1195</v>
      </c>
      <c r="G32" s="7">
        <v>-2188</v>
      </c>
      <c r="H32" s="7"/>
      <c r="I32" s="7">
        <v>2165</v>
      </c>
      <c r="J32" s="7"/>
      <c r="K32" s="7">
        <v>-920</v>
      </c>
      <c r="L32" s="7"/>
      <c r="M32" s="7">
        <v>2189</v>
      </c>
      <c r="N32" s="7"/>
      <c r="O32" s="7">
        <v>-1067</v>
      </c>
      <c r="P32" s="7"/>
      <c r="Q32" s="7">
        <v>1421</v>
      </c>
      <c r="R32" s="7"/>
      <c r="S32" s="7">
        <v>-617</v>
      </c>
      <c r="T32" s="7"/>
      <c r="U32" s="7">
        <v>2457</v>
      </c>
      <c r="V32" s="7"/>
      <c r="W32" s="7">
        <v>276</v>
      </c>
      <c r="X32" s="7"/>
      <c r="Y32" s="7">
        <v>4158</v>
      </c>
      <c r="Z32" s="7"/>
      <c r="AA32" s="7">
        <v>10926</v>
      </c>
      <c r="AB32" s="7"/>
      <c r="AC32" s="7">
        <v>5991</v>
      </c>
      <c r="AD32" s="7"/>
      <c r="AE32" s="7">
        <v>12006</v>
      </c>
      <c r="AF32" s="7"/>
      <c r="AG32" s="7">
        <v>-3467</v>
      </c>
      <c r="AH32" s="7"/>
      <c r="AI32" s="7">
        <v>3714</v>
      </c>
      <c r="AJ32" s="7"/>
      <c r="AK32" s="7">
        <v>2091</v>
      </c>
      <c r="AL32" s="7"/>
      <c r="AM32" s="7">
        <v>-397</v>
      </c>
      <c r="AN32" s="7"/>
      <c r="AO32" s="7">
        <v>-1525</v>
      </c>
      <c r="AP32" s="7"/>
      <c r="AQ32" s="7">
        <v>-5265</v>
      </c>
      <c r="AR32" s="7"/>
      <c r="AS32" s="7">
        <v>-698</v>
      </c>
      <c r="AT32" s="7"/>
      <c r="AU32" s="7">
        <v>2763</v>
      </c>
      <c r="AV32" s="7"/>
    </row>
    <row r="33" spans="1:48" x14ac:dyDescent="0.3">
      <c r="A33" s="6" t="s">
        <v>1368</v>
      </c>
      <c r="B33" s="6"/>
      <c r="C33" s="6"/>
      <c r="D33" s="6"/>
      <c r="E33" s="6"/>
      <c r="F33" s="6" t="s">
        <v>1197</v>
      </c>
      <c r="G33" s="7">
        <v>7739</v>
      </c>
      <c r="H33" s="7"/>
      <c r="I33" s="7" t="s">
        <v>15</v>
      </c>
      <c r="J33" s="7"/>
      <c r="K33" s="7" t="s">
        <v>15</v>
      </c>
      <c r="L33" s="7"/>
      <c r="M33" s="7" t="s">
        <v>15</v>
      </c>
      <c r="N33" s="7"/>
      <c r="O33" s="7">
        <v>-82</v>
      </c>
      <c r="P33" s="7"/>
      <c r="Q33" s="7">
        <v>123</v>
      </c>
      <c r="R33" s="7"/>
      <c r="S33" s="7">
        <v>946</v>
      </c>
      <c r="T33" s="7"/>
      <c r="U33" s="7">
        <v>-850</v>
      </c>
      <c r="V33" s="7"/>
      <c r="W33" s="7">
        <v>-962</v>
      </c>
      <c r="X33" s="7"/>
      <c r="Y33" s="7">
        <v>-1565</v>
      </c>
      <c r="Z33" s="7"/>
      <c r="AA33" s="7">
        <v>1061</v>
      </c>
      <c r="AB33" s="7"/>
      <c r="AC33" s="7">
        <v>205</v>
      </c>
      <c r="AD33" s="7"/>
      <c r="AE33" s="7">
        <v>422</v>
      </c>
      <c r="AF33" s="7"/>
      <c r="AG33" s="7">
        <v>1560</v>
      </c>
      <c r="AH33" s="7"/>
      <c r="AI33" s="7">
        <v>1995</v>
      </c>
      <c r="AJ33" s="7"/>
      <c r="AK33" s="7">
        <v>1589</v>
      </c>
      <c r="AL33" s="7"/>
      <c r="AM33" s="7">
        <v>4583</v>
      </c>
      <c r="AN33" s="7"/>
      <c r="AO33" s="7">
        <v>3678</v>
      </c>
      <c r="AP33" s="7"/>
      <c r="AQ33" s="7">
        <v>117</v>
      </c>
      <c r="AR33" s="7"/>
      <c r="AS33" s="7">
        <v>694</v>
      </c>
      <c r="AT33" s="7"/>
      <c r="AU33" s="7">
        <v>1574</v>
      </c>
      <c r="AV33" s="7"/>
    </row>
    <row r="35" spans="1:48" x14ac:dyDescent="0.3">
      <c r="A35" s="6" t="s">
        <v>1369</v>
      </c>
      <c r="B35" s="6"/>
      <c r="C35" s="6"/>
      <c r="D35" s="6" t="s">
        <v>71</v>
      </c>
      <c r="E35" s="6"/>
      <c r="F35" s="6"/>
      <c r="G35" s="7">
        <v>4</v>
      </c>
      <c r="H35" s="7"/>
      <c r="I35" s="7">
        <v>-8</v>
      </c>
      <c r="J35" s="7"/>
      <c r="K35" s="7">
        <v>9</v>
      </c>
      <c r="L35" s="7"/>
      <c r="M35" s="7">
        <v>2</v>
      </c>
      <c r="N35" s="7"/>
      <c r="O35" s="7">
        <v>0</v>
      </c>
      <c r="P35" s="7"/>
      <c r="Q35" s="7">
        <v>-1</v>
      </c>
      <c r="R35" s="7"/>
      <c r="S35" s="7">
        <v>-15</v>
      </c>
      <c r="T35" s="7"/>
      <c r="U35" s="7">
        <v>34</v>
      </c>
      <c r="V35" s="7"/>
      <c r="W35" s="7">
        <v>-269</v>
      </c>
      <c r="X35" s="7"/>
      <c r="Y35" s="7">
        <v>-130</v>
      </c>
      <c r="Z35" s="7"/>
      <c r="AA35" s="7">
        <v>390</v>
      </c>
      <c r="AB35" s="7"/>
      <c r="AC35" s="7">
        <v>-79</v>
      </c>
      <c r="AD35" s="7"/>
      <c r="AE35" s="7">
        <v>-296</v>
      </c>
      <c r="AF35" s="7"/>
      <c r="AG35" s="7">
        <v>164</v>
      </c>
      <c r="AH35" s="7"/>
      <c r="AI35" s="7">
        <v>-4799</v>
      </c>
      <c r="AJ35" s="7"/>
      <c r="AK35" s="7">
        <v>-9339</v>
      </c>
      <c r="AL35" s="7"/>
      <c r="AM35" s="7">
        <v>-4356</v>
      </c>
      <c r="AN35" s="7"/>
      <c r="AO35" s="7">
        <v>-5307</v>
      </c>
      <c r="AP35" s="7"/>
      <c r="AQ35" s="7">
        <v>-6590</v>
      </c>
      <c r="AR35" s="7"/>
      <c r="AS35" s="7">
        <v>-8956</v>
      </c>
      <c r="AT35" s="7"/>
      <c r="AU35" s="7">
        <v>-5506</v>
      </c>
      <c r="AV35" s="7"/>
    </row>
    <row r="36" spans="1:48" x14ac:dyDescent="0.3">
      <c r="A36" s="6" t="s">
        <v>1370</v>
      </c>
      <c r="B36" s="6"/>
      <c r="C36" s="6"/>
      <c r="D36" s="6"/>
      <c r="E36" s="6" t="s">
        <v>1192</v>
      </c>
      <c r="F36" s="6"/>
      <c r="G36" s="7">
        <v>0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0</v>
      </c>
      <c r="R36" s="7"/>
      <c r="S36" s="7">
        <v>0</v>
      </c>
      <c r="T36" s="7"/>
      <c r="U36" s="7">
        <v>0</v>
      </c>
      <c r="V36" s="7"/>
      <c r="W36" s="7">
        <v>0</v>
      </c>
      <c r="X36" s="7"/>
      <c r="Y36" s="7">
        <v>0</v>
      </c>
      <c r="Z36" s="7"/>
      <c r="AA36" s="7">
        <v>0</v>
      </c>
      <c r="AB36" s="7"/>
      <c r="AC36" s="7">
        <v>0</v>
      </c>
      <c r="AD36" s="7"/>
      <c r="AE36" s="7">
        <v>0</v>
      </c>
      <c r="AF36" s="7"/>
      <c r="AG36" s="7">
        <v>0</v>
      </c>
      <c r="AH36" s="7"/>
      <c r="AI36" s="7">
        <v>0</v>
      </c>
      <c r="AJ36" s="7"/>
      <c r="AK36" s="7">
        <v>0</v>
      </c>
      <c r="AL36" s="7"/>
      <c r="AM36" s="7">
        <v>0</v>
      </c>
      <c r="AN36" s="7"/>
      <c r="AO36" s="7">
        <v>0</v>
      </c>
      <c r="AP36" s="7"/>
      <c r="AQ36" s="7">
        <v>0</v>
      </c>
      <c r="AR36" s="7"/>
      <c r="AS36" s="7">
        <v>0</v>
      </c>
      <c r="AT36" s="7"/>
      <c r="AU36" s="7">
        <v>0</v>
      </c>
      <c r="AV36" s="7"/>
    </row>
    <row r="37" spans="1:48" x14ac:dyDescent="0.3">
      <c r="A37" s="6" t="s">
        <v>1371</v>
      </c>
      <c r="B37" s="6"/>
      <c r="C37" s="6"/>
      <c r="D37" s="6"/>
      <c r="E37" s="6" t="s">
        <v>42</v>
      </c>
      <c r="F37" s="6"/>
      <c r="G37" s="7" t="s">
        <v>15</v>
      </c>
      <c r="H37" s="7"/>
      <c r="I37" s="7" t="s">
        <v>15</v>
      </c>
      <c r="J37" s="7"/>
      <c r="K37" s="7" t="s">
        <v>15</v>
      </c>
      <c r="L37" s="7"/>
      <c r="M37" s="7" t="s">
        <v>15</v>
      </c>
      <c r="N37" s="7"/>
      <c r="O37" s="7" t="s">
        <v>15</v>
      </c>
      <c r="P37" s="7"/>
      <c r="Q37" s="7" t="s">
        <v>15</v>
      </c>
      <c r="R37" s="7"/>
      <c r="S37" s="7" t="s">
        <v>15</v>
      </c>
      <c r="T37" s="7"/>
      <c r="U37" s="7" t="s">
        <v>15</v>
      </c>
      <c r="V37" s="7"/>
      <c r="W37" s="7" t="s">
        <v>15</v>
      </c>
      <c r="X37" s="7"/>
      <c r="Y37" s="7" t="s">
        <v>15</v>
      </c>
      <c r="Z37" s="7"/>
      <c r="AA37" s="7" t="s">
        <v>15</v>
      </c>
      <c r="AB37" s="7"/>
      <c r="AC37" s="7" t="s">
        <v>15</v>
      </c>
      <c r="AD37" s="7"/>
      <c r="AE37" s="7" t="s">
        <v>15</v>
      </c>
      <c r="AF37" s="7"/>
      <c r="AG37" s="7" t="s">
        <v>15</v>
      </c>
      <c r="AH37" s="7"/>
      <c r="AI37" s="7">
        <v>-4415</v>
      </c>
      <c r="AJ37" s="7"/>
      <c r="AK37" s="7">
        <v>-6204</v>
      </c>
      <c r="AL37" s="7"/>
      <c r="AM37" s="7">
        <v>-3796</v>
      </c>
      <c r="AN37" s="7"/>
      <c r="AO37" s="7">
        <v>-3988</v>
      </c>
      <c r="AP37" s="7"/>
      <c r="AQ37" s="7">
        <v>-4214</v>
      </c>
      <c r="AR37" s="7"/>
      <c r="AS37" s="7">
        <v>-3441</v>
      </c>
      <c r="AT37" s="7"/>
      <c r="AU37" s="7">
        <v>-3872</v>
      </c>
      <c r="AV37" s="7"/>
    </row>
    <row r="38" spans="1:48" x14ac:dyDescent="0.3">
      <c r="A38" s="6" t="s">
        <v>1372</v>
      </c>
      <c r="B38" s="6"/>
      <c r="C38" s="6"/>
      <c r="D38" s="6"/>
      <c r="E38" s="6" t="s">
        <v>1195</v>
      </c>
      <c r="F38" s="6"/>
      <c r="G38" s="7">
        <v>0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0</v>
      </c>
      <c r="R38" s="7"/>
      <c r="S38" s="7">
        <v>0</v>
      </c>
      <c r="T38" s="7"/>
      <c r="U38" s="7">
        <v>0</v>
      </c>
      <c r="V38" s="7"/>
      <c r="W38" s="7">
        <v>0</v>
      </c>
      <c r="X38" s="7"/>
      <c r="Y38" s="7">
        <v>0</v>
      </c>
      <c r="Z38" s="7"/>
      <c r="AA38" s="7">
        <v>0</v>
      </c>
      <c r="AB38" s="7"/>
      <c r="AC38" s="7">
        <v>0</v>
      </c>
      <c r="AD38" s="7"/>
      <c r="AE38" s="7">
        <v>0</v>
      </c>
      <c r="AF38" s="7"/>
      <c r="AG38" s="7">
        <v>0</v>
      </c>
      <c r="AH38" s="7"/>
      <c r="AI38" s="7">
        <v>-103</v>
      </c>
      <c r="AJ38" s="7"/>
      <c r="AK38" s="7">
        <v>-2342</v>
      </c>
      <c r="AL38" s="7"/>
      <c r="AM38" s="7">
        <v>-317</v>
      </c>
      <c r="AN38" s="7"/>
      <c r="AO38" s="7">
        <v>-658</v>
      </c>
      <c r="AP38" s="7"/>
      <c r="AQ38" s="7">
        <v>-1781</v>
      </c>
      <c r="AR38" s="7"/>
      <c r="AS38" s="7">
        <v>-4610</v>
      </c>
      <c r="AT38" s="7"/>
      <c r="AU38" s="7">
        <v>-1067</v>
      </c>
      <c r="AV38" s="7"/>
    </row>
    <row r="39" spans="1:48" x14ac:dyDescent="0.3">
      <c r="A39" s="6" t="s">
        <v>1373</v>
      </c>
      <c r="B39" s="6"/>
      <c r="C39" s="6"/>
      <c r="D39" s="6"/>
      <c r="E39" s="6" t="s">
        <v>1197</v>
      </c>
      <c r="F39" s="6"/>
      <c r="G39" s="7" t="s">
        <v>15</v>
      </c>
      <c r="H39" s="7"/>
      <c r="I39" s="7" t="s">
        <v>15</v>
      </c>
      <c r="J39" s="7"/>
      <c r="K39" s="7" t="s">
        <v>15</v>
      </c>
      <c r="L39" s="7"/>
      <c r="M39" s="7" t="s">
        <v>15</v>
      </c>
      <c r="N39" s="7"/>
      <c r="O39" s="7" t="s">
        <v>15</v>
      </c>
      <c r="P39" s="7"/>
      <c r="Q39" s="7" t="s">
        <v>15</v>
      </c>
      <c r="R39" s="7"/>
      <c r="S39" s="7" t="s">
        <v>15</v>
      </c>
      <c r="T39" s="7"/>
      <c r="U39" s="7" t="s">
        <v>15</v>
      </c>
      <c r="V39" s="7"/>
      <c r="W39" s="7" t="s">
        <v>15</v>
      </c>
      <c r="X39" s="7"/>
      <c r="Y39" s="7" t="s">
        <v>15</v>
      </c>
      <c r="Z39" s="7"/>
      <c r="AA39" s="7" t="s">
        <v>15</v>
      </c>
      <c r="AB39" s="7"/>
      <c r="AC39" s="7" t="s">
        <v>15</v>
      </c>
      <c r="AD39" s="7"/>
      <c r="AE39" s="7" t="s">
        <v>15</v>
      </c>
      <c r="AF39" s="7"/>
      <c r="AG39" s="7" t="s">
        <v>15</v>
      </c>
      <c r="AH39" s="7"/>
      <c r="AI39" s="7">
        <v>-281</v>
      </c>
      <c r="AJ39" s="7"/>
      <c r="AK39" s="7">
        <v>-793</v>
      </c>
      <c r="AL39" s="7"/>
      <c r="AM39" s="7">
        <v>-243</v>
      </c>
      <c r="AN39" s="7"/>
      <c r="AO39" s="7">
        <v>-661</v>
      </c>
      <c r="AP39" s="7"/>
      <c r="AQ39" s="7">
        <v>-595</v>
      </c>
      <c r="AR39" s="7"/>
      <c r="AS39" s="7">
        <v>-905</v>
      </c>
      <c r="AT39" s="7"/>
      <c r="AU39" s="7">
        <v>-567</v>
      </c>
      <c r="AV39" s="7"/>
    </row>
    <row r="41" spans="1:48" x14ac:dyDescent="0.3">
      <c r="A41" s="6" t="s">
        <v>1374</v>
      </c>
      <c r="B41" s="6"/>
      <c r="C41" s="6"/>
      <c r="D41" s="6" t="s">
        <v>73</v>
      </c>
      <c r="E41" s="6"/>
      <c r="F41" s="6"/>
      <c r="G41" s="7">
        <v>671</v>
      </c>
      <c r="H41" s="7"/>
      <c r="I41" s="7">
        <v>9000</v>
      </c>
      <c r="J41" s="7"/>
      <c r="K41" s="7">
        <v>-3567</v>
      </c>
      <c r="L41" s="7"/>
      <c r="M41" s="7">
        <v>9284</v>
      </c>
      <c r="N41" s="7"/>
      <c r="O41" s="7">
        <v>6383</v>
      </c>
      <c r="P41" s="7"/>
      <c r="Q41" s="7">
        <v>-1615</v>
      </c>
      <c r="R41" s="7"/>
      <c r="S41" s="7">
        <v>8538</v>
      </c>
      <c r="T41" s="7"/>
      <c r="U41" s="7">
        <v>2569</v>
      </c>
      <c r="V41" s="7"/>
      <c r="W41" s="7">
        <v>3374</v>
      </c>
      <c r="X41" s="7"/>
      <c r="Y41" s="7">
        <v>-2059</v>
      </c>
      <c r="Z41" s="7"/>
      <c r="AA41" s="7">
        <v>4</v>
      </c>
      <c r="AB41" s="7"/>
      <c r="AC41" s="7">
        <v>-4255</v>
      </c>
      <c r="AD41" s="7"/>
      <c r="AE41" s="7">
        <v>-5510</v>
      </c>
      <c r="AF41" s="7"/>
      <c r="AG41" s="7">
        <v>-3379</v>
      </c>
      <c r="AH41" s="7"/>
      <c r="AI41" s="7">
        <v>-4038</v>
      </c>
      <c r="AJ41" s="7"/>
      <c r="AK41" s="7">
        <v>-1612</v>
      </c>
      <c r="AL41" s="7" t="s">
        <v>59</v>
      </c>
      <c r="AM41" s="7">
        <v>-7834</v>
      </c>
      <c r="AN41" s="7" t="s">
        <v>59</v>
      </c>
      <c r="AO41" s="7">
        <v>116</v>
      </c>
      <c r="AP41" s="7" t="s">
        <v>59</v>
      </c>
      <c r="AQ41" s="7">
        <v>-1203</v>
      </c>
      <c r="AR41" s="7" t="s">
        <v>59</v>
      </c>
      <c r="AS41" s="7">
        <v>-448</v>
      </c>
      <c r="AT41" s="7" t="s">
        <v>59</v>
      </c>
      <c r="AU41" s="7">
        <v>-7949</v>
      </c>
      <c r="AV41" s="7"/>
    </row>
    <row r="42" spans="1:48" x14ac:dyDescent="0.3">
      <c r="A42" s="6" t="s">
        <v>1375</v>
      </c>
      <c r="B42" s="6"/>
      <c r="C42" s="6"/>
      <c r="D42" s="6"/>
      <c r="E42" s="6" t="s">
        <v>1260</v>
      </c>
      <c r="F42" s="6"/>
      <c r="G42" s="7">
        <v>0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0</v>
      </c>
      <c r="R42" s="7"/>
      <c r="S42" s="7">
        <v>0</v>
      </c>
      <c r="T42" s="7"/>
      <c r="U42" s="7">
        <v>0</v>
      </c>
      <c r="V42" s="7"/>
      <c r="W42" s="7">
        <v>0</v>
      </c>
      <c r="X42" s="7"/>
      <c r="Y42" s="7">
        <v>0</v>
      </c>
      <c r="Z42" s="7"/>
      <c r="AA42" s="7">
        <v>0</v>
      </c>
      <c r="AB42" s="7"/>
      <c r="AC42" s="7">
        <v>0</v>
      </c>
      <c r="AD42" s="7"/>
      <c r="AE42" s="7">
        <v>0</v>
      </c>
      <c r="AF42" s="7"/>
      <c r="AG42" s="7">
        <v>0</v>
      </c>
      <c r="AH42" s="7"/>
      <c r="AI42" s="7">
        <v>0</v>
      </c>
      <c r="AJ42" s="7"/>
      <c r="AK42" s="7">
        <v>0</v>
      </c>
      <c r="AL42" s="7"/>
      <c r="AM42" s="7">
        <v>0</v>
      </c>
      <c r="AN42" s="7"/>
      <c r="AO42" s="7">
        <v>0</v>
      </c>
      <c r="AP42" s="7"/>
      <c r="AQ42" s="7">
        <v>0</v>
      </c>
      <c r="AR42" s="7"/>
      <c r="AS42" s="7">
        <v>0</v>
      </c>
      <c r="AT42" s="7"/>
      <c r="AU42" s="7">
        <v>0</v>
      </c>
      <c r="AV42" s="7"/>
    </row>
    <row r="43" spans="1:48" x14ac:dyDescent="0.3">
      <c r="A43" s="6" t="s">
        <v>1376</v>
      </c>
      <c r="B43" s="6"/>
      <c r="C43" s="6"/>
      <c r="D43" s="6"/>
      <c r="E43" s="6" t="s">
        <v>1219</v>
      </c>
      <c r="F43" s="6"/>
      <c r="G43" s="7">
        <v>1714</v>
      </c>
      <c r="H43" s="7"/>
      <c r="I43" s="7">
        <v>6194</v>
      </c>
      <c r="J43" s="7"/>
      <c r="K43" s="7">
        <v>1960</v>
      </c>
      <c r="L43" s="7"/>
      <c r="M43" s="7">
        <v>-1358</v>
      </c>
      <c r="N43" s="7"/>
      <c r="O43" s="7">
        <v>2665</v>
      </c>
      <c r="P43" s="7"/>
      <c r="Q43" s="7">
        <v>3009</v>
      </c>
      <c r="R43" s="7"/>
      <c r="S43" s="7">
        <v>652</v>
      </c>
      <c r="T43" s="7"/>
      <c r="U43" s="7">
        <v>1893</v>
      </c>
      <c r="V43" s="7"/>
      <c r="W43" s="7">
        <v>2404</v>
      </c>
      <c r="X43" s="7"/>
      <c r="Y43" s="7">
        <v>-3637</v>
      </c>
      <c r="Z43" s="7"/>
      <c r="AA43" s="7">
        <v>1122</v>
      </c>
      <c r="AB43" s="7"/>
      <c r="AC43" s="7">
        <v>-1451</v>
      </c>
      <c r="AD43" s="7"/>
      <c r="AE43" s="7">
        <v>-999</v>
      </c>
      <c r="AF43" s="7"/>
      <c r="AG43" s="7">
        <v>592</v>
      </c>
      <c r="AH43" s="7"/>
      <c r="AI43" s="7">
        <v>2205</v>
      </c>
      <c r="AJ43" s="7"/>
      <c r="AK43" s="7">
        <v>4123</v>
      </c>
      <c r="AL43" s="7"/>
      <c r="AM43" s="7">
        <v>-2989</v>
      </c>
      <c r="AN43" s="7"/>
      <c r="AO43" s="7">
        <v>3311</v>
      </c>
      <c r="AP43" s="7"/>
      <c r="AQ43" s="7">
        <v>1173</v>
      </c>
      <c r="AR43" s="7"/>
      <c r="AS43" s="7">
        <v>4375</v>
      </c>
      <c r="AT43" s="7"/>
      <c r="AU43" s="7">
        <v>-3474</v>
      </c>
      <c r="AV43" s="7"/>
    </row>
    <row r="44" spans="1:48" x14ac:dyDescent="0.3">
      <c r="A44" s="6" t="s">
        <v>1377</v>
      </c>
      <c r="B44" s="6"/>
      <c r="C44" s="6"/>
      <c r="D44" s="6"/>
      <c r="E44" s="6"/>
      <c r="F44" s="6" t="s">
        <v>1192</v>
      </c>
      <c r="G44" s="7">
        <v>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0</v>
      </c>
      <c r="R44" s="7"/>
      <c r="S44" s="7">
        <v>110</v>
      </c>
      <c r="T44" s="7"/>
      <c r="U44" s="7">
        <v>277</v>
      </c>
      <c r="V44" s="7"/>
      <c r="W44" s="7">
        <v>-389</v>
      </c>
      <c r="X44" s="7"/>
      <c r="Y44" s="7">
        <v>-1</v>
      </c>
      <c r="Z44" s="7"/>
      <c r="AA44" s="7">
        <v>4</v>
      </c>
      <c r="AB44" s="7"/>
      <c r="AC44" s="7">
        <v>-12</v>
      </c>
      <c r="AD44" s="7"/>
      <c r="AE44" s="7">
        <v>55</v>
      </c>
      <c r="AF44" s="7"/>
      <c r="AG44" s="7">
        <v>-49</v>
      </c>
      <c r="AH44" s="7"/>
      <c r="AI44" s="7">
        <v>140</v>
      </c>
      <c r="AJ44" s="7"/>
      <c r="AK44" s="7">
        <v>-144</v>
      </c>
      <c r="AL44" s="7"/>
      <c r="AM44" s="7">
        <v>23</v>
      </c>
      <c r="AN44" s="7"/>
      <c r="AO44" s="7">
        <v>153</v>
      </c>
      <c r="AP44" s="7"/>
      <c r="AQ44" s="7">
        <v>-152</v>
      </c>
      <c r="AR44" s="7"/>
      <c r="AS44" s="7">
        <v>-10</v>
      </c>
      <c r="AT44" s="7"/>
      <c r="AU44" s="7">
        <v>217</v>
      </c>
      <c r="AV44" s="7"/>
    </row>
    <row r="45" spans="1:48" x14ac:dyDescent="0.3">
      <c r="A45" s="6" t="s">
        <v>1378</v>
      </c>
      <c r="B45" s="6"/>
      <c r="C45" s="6"/>
      <c r="D45" s="6"/>
      <c r="E45" s="6"/>
      <c r="F45" s="6" t="s">
        <v>42</v>
      </c>
      <c r="G45" s="7">
        <v>1714</v>
      </c>
      <c r="H45" s="7"/>
      <c r="I45" s="7">
        <v>6194</v>
      </c>
      <c r="J45" s="7"/>
      <c r="K45" s="7">
        <v>1960</v>
      </c>
      <c r="L45" s="7"/>
      <c r="M45" s="7">
        <v>-1358</v>
      </c>
      <c r="N45" s="7"/>
      <c r="O45" s="7">
        <v>2665</v>
      </c>
      <c r="P45" s="7"/>
      <c r="Q45" s="7">
        <v>3009</v>
      </c>
      <c r="R45" s="7"/>
      <c r="S45" s="7">
        <v>541</v>
      </c>
      <c r="T45" s="7"/>
      <c r="U45" s="7">
        <v>1616</v>
      </c>
      <c r="V45" s="7"/>
      <c r="W45" s="7">
        <v>2793</v>
      </c>
      <c r="X45" s="7"/>
      <c r="Y45" s="7">
        <v>-3636</v>
      </c>
      <c r="Z45" s="7"/>
      <c r="AA45" s="7">
        <v>1118</v>
      </c>
      <c r="AB45" s="7"/>
      <c r="AC45" s="7">
        <v>-1439</v>
      </c>
      <c r="AD45" s="7"/>
      <c r="AE45" s="7">
        <v>-1053</v>
      </c>
      <c r="AF45" s="7"/>
      <c r="AG45" s="7">
        <v>641</v>
      </c>
      <c r="AH45" s="7"/>
      <c r="AI45" s="7">
        <v>2065</v>
      </c>
      <c r="AJ45" s="7"/>
      <c r="AK45" s="7">
        <v>4267</v>
      </c>
      <c r="AL45" s="7"/>
      <c r="AM45" s="7">
        <v>-3012</v>
      </c>
      <c r="AN45" s="7"/>
      <c r="AO45" s="7">
        <v>3158</v>
      </c>
      <c r="AP45" s="7"/>
      <c r="AQ45" s="7">
        <v>1325</v>
      </c>
      <c r="AR45" s="7"/>
      <c r="AS45" s="7">
        <v>4386</v>
      </c>
      <c r="AT45" s="7"/>
      <c r="AU45" s="7">
        <v>-3691</v>
      </c>
      <c r="AV45" s="7"/>
    </row>
    <row r="46" spans="1:48" x14ac:dyDescent="0.3">
      <c r="A46" s="6" t="s">
        <v>1379</v>
      </c>
      <c r="B46" s="6"/>
      <c r="C46" s="6"/>
      <c r="D46" s="6"/>
      <c r="E46" s="6"/>
      <c r="F46" s="6" t="s">
        <v>1195</v>
      </c>
      <c r="G46" s="7">
        <v>0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0</v>
      </c>
      <c r="R46" s="7"/>
      <c r="S46" s="7">
        <v>0</v>
      </c>
      <c r="T46" s="7"/>
      <c r="U46" s="7">
        <v>0</v>
      </c>
      <c r="V46" s="7"/>
      <c r="W46" s="7">
        <v>0</v>
      </c>
      <c r="X46" s="7"/>
      <c r="Y46" s="7">
        <v>0</v>
      </c>
      <c r="Z46" s="7"/>
      <c r="AA46" s="7">
        <v>0</v>
      </c>
      <c r="AB46" s="7"/>
      <c r="AC46" s="7">
        <v>0</v>
      </c>
      <c r="AD46" s="7"/>
      <c r="AE46" s="7">
        <v>0</v>
      </c>
      <c r="AF46" s="7"/>
      <c r="AG46" s="7">
        <v>0</v>
      </c>
      <c r="AH46" s="7"/>
      <c r="AI46" s="7">
        <v>0</v>
      </c>
      <c r="AJ46" s="7"/>
      <c r="AK46" s="7">
        <v>0</v>
      </c>
      <c r="AL46" s="7"/>
      <c r="AM46" s="7">
        <v>0</v>
      </c>
      <c r="AN46" s="7"/>
      <c r="AO46" s="7">
        <v>0</v>
      </c>
      <c r="AP46" s="7"/>
      <c r="AQ46" s="7">
        <v>0</v>
      </c>
      <c r="AR46" s="7"/>
      <c r="AS46" s="7">
        <v>0</v>
      </c>
      <c r="AT46" s="7"/>
      <c r="AU46" s="7">
        <v>0</v>
      </c>
      <c r="AV46" s="7"/>
    </row>
    <row r="47" spans="1:48" x14ac:dyDescent="0.3">
      <c r="A47" s="6" t="s">
        <v>1380</v>
      </c>
      <c r="B47" s="6"/>
      <c r="C47" s="6"/>
      <c r="D47" s="6"/>
      <c r="E47" s="6"/>
      <c r="F47" s="6" t="s">
        <v>1197</v>
      </c>
      <c r="G47" s="7">
        <v>0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0</v>
      </c>
      <c r="R47" s="7"/>
      <c r="S47" s="7">
        <v>0</v>
      </c>
      <c r="T47" s="7"/>
      <c r="U47" s="7">
        <v>0</v>
      </c>
      <c r="V47" s="7"/>
      <c r="W47" s="7">
        <v>0</v>
      </c>
      <c r="X47" s="7"/>
      <c r="Y47" s="7">
        <v>0</v>
      </c>
      <c r="Z47" s="7"/>
      <c r="AA47" s="7">
        <v>0</v>
      </c>
      <c r="AB47" s="7"/>
      <c r="AC47" s="7">
        <v>0</v>
      </c>
      <c r="AD47" s="7"/>
      <c r="AE47" s="7">
        <v>0</v>
      </c>
      <c r="AF47" s="7"/>
      <c r="AG47" s="7">
        <v>0</v>
      </c>
      <c r="AH47" s="7"/>
      <c r="AI47" s="7">
        <v>0</v>
      </c>
      <c r="AJ47" s="7"/>
      <c r="AK47" s="7">
        <v>0</v>
      </c>
      <c r="AL47" s="7"/>
      <c r="AM47" s="7">
        <v>0</v>
      </c>
      <c r="AN47" s="7"/>
      <c r="AO47" s="7">
        <v>0</v>
      </c>
      <c r="AP47" s="7"/>
      <c r="AQ47" s="7">
        <v>0</v>
      </c>
      <c r="AR47" s="7"/>
      <c r="AS47" s="7">
        <v>0</v>
      </c>
      <c r="AT47" s="7"/>
      <c r="AU47" s="7">
        <v>0</v>
      </c>
      <c r="AV47" s="7"/>
    </row>
    <row r="48" spans="1:48" x14ac:dyDescent="0.3">
      <c r="A48" s="6" t="s">
        <v>1381</v>
      </c>
      <c r="B48" s="6"/>
      <c r="C48" s="6"/>
      <c r="D48" s="6"/>
      <c r="E48" s="6" t="s">
        <v>1223</v>
      </c>
      <c r="F48" s="6"/>
      <c r="G48" s="7">
        <v>-597</v>
      </c>
      <c r="H48" s="7"/>
      <c r="I48" s="7">
        <v>3861</v>
      </c>
      <c r="J48" s="7"/>
      <c r="K48" s="7">
        <v>-4571</v>
      </c>
      <c r="L48" s="7"/>
      <c r="M48" s="7">
        <v>12027</v>
      </c>
      <c r="N48" s="7"/>
      <c r="O48" s="7">
        <v>4446</v>
      </c>
      <c r="P48" s="7"/>
      <c r="Q48" s="7">
        <v>-3165</v>
      </c>
      <c r="R48" s="7"/>
      <c r="S48" s="7">
        <v>9107</v>
      </c>
      <c r="T48" s="7"/>
      <c r="U48" s="7">
        <v>2298</v>
      </c>
      <c r="V48" s="7"/>
      <c r="W48" s="7">
        <v>2622</v>
      </c>
      <c r="X48" s="7"/>
      <c r="Y48" s="7">
        <v>1325</v>
      </c>
      <c r="Z48" s="7"/>
      <c r="AA48" s="7">
        <v>-311</v>
      </c>
      <c r="AB48" s="7"/>
      <c r="AC48" s="7">
        <v>-1520</v>
      </c>
      <c r="AD48" s="7"/>
      <c r="AE48" s="7">
        <v>-3018</v>
      </c>
      <c r="AF48" s="7"/>
      <c r="AG48" s="7">
        <v>-2009</v>
      </c>
      <c r="AH48" s="7"/>
      <c r="AI48" s="7">
        <v>-4013</v>
      </c>
      <c r="AJ48" s="7"/>
      <c r="AK48" s="7">
        <v>-2894</v>
      </c>
      <c r="AL48" s="7"/>
      <c r="AM48" s="7">
        <v>-2412</v>
      </c>
      <c r="AN48" s="7"/>
      <c r="AO48" s="7">
        <v>419</v>
      </c>
      <c r="AP48" s="7"/>
      <c r="AQ48" s="7">
        <v>903</v>
      </c>
      <c r="AR48" s="7"/>
      <c r="AS48" s="7">
        <v>634</v>
      </c>
      <c r="AT48" s="7"/>
      <c r="AU48" s="7">
        <v>-1802</v>
      </c>
      <c r="AV48" s="7"/>
    </row>
    <row r="49" spans="1:48" x14ac:dyDescent="0.3">
      <c r="A49" s="6" t="s">
        <v>1382</v>
      </c>
      <c r="B49" s="6"/>
      <c r="C49" s="6"/>
      <c r="D49" s="6"/>
      <c r="E49" s="6"/>
      <c r="F49" s="6" t="s">
        <v>1192</v>
      </c>
      <c r="G49" s="7">
        <v>0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-56</v>
      </c>
      <c r="R49" s="7"/>
      <c r="S49" s="7">
        <v>-581</v>
      </c>
      <c r="T49" s="7"/>
      <c r="U49" s="7">
        <v>-143</v>
      </c>
      <c r="V49" s="7"/>
      <c r="W49" s="7">
        <v>7</v>
      </c>
      <c r="X49" s="7"/>
      <c r="Y49" s="7">
        <v>2</v>
      </c>
      <c r="Z49" s="7"/>
      <c r="AA49" s="7">
        <v>-8</v>
      </c>
      <c r="AB49" s="7"/>
      <c r="AC49" s="7">
        <v>0</v>
      </c>
      <c r="AD49" s="7"/>
      <c r="AE49" s="7">
        <v>0</v>
      </c>
      <c r="AF49" s="7"/>
      <c r="AG49" s="7">
        <v>0</v>
      </c>
      <c r="AH49" s="7"/>
      <c r="AI49" s="7">
        <v>0</v>
      </c>
      <c r="AJ49" s="7"/>
      <c r="AK49" s="7">
        <v>0</v>
      </c>
      <c r="AL49" s="7"/>
      <c r="AM49" s="7">
        <v>0</v>
      </c>
      <c r="AN49" s="7"/>
      <c r="AO49" s="7">
        <v>0</v>
      </c>
      <c r="AP49" s="7"/>
      <c r="AQ49" s="7">
        <v>0</v>
      </c>
      <c r="AR49" s="7"/>
      <c r="AS49" s="7">
        <v>0</v>
      </c>
      <c r="AT49" s="7"/>
      <c r="AU49" s="7">
        <v>0</v>
      </c>
      <c r="AV49" s="7"/>
    </row>
    <row r="50" spans="1:48" x14ac:dyDescent="0.3">
      <c r="A50" s="6" t="s">
        <v>1383</v>
      </c>
      <c r="B50" s="6"/>
      <c r="C50" s="6"/>
      <c r="D50" s="6"/>
      <c r="E50" s="6"/>
      <c r="F50" s="6" t="s">
        <v>42</v>
      </c>
      <c r="G50" s="7">
        <v>-439</v>
      </c>
      <c r="H50" s="7"/>
      <c r="I50" s="7">
        <v>2287</v>
      </c>
      <c r="J50" s="7"/>
      <c r="K50" s="7">
        <v>-3738</v>
      </c>
      <c r="L50" s="7"/>
      <c r="M50" s="7">
        <v>9416</v>
      </c>
      <c r="N50" s="7"/>
      <c r="O50" s="7">
        <v>4209</v>
      </c>
      <c r="P50" s="7"/>
      <c r="Q50" s="7">
        <v>-5551</v>
      </c>
      <c r="R50" s="7"/>
      <c r="S50" s="7" t="s">
        <v>15</v>
      </c>
      <c r="T50" s="7"/>
      <c r="U50" s="7">
        <v>2480</v>
      </c>
      <c r="V50" s="7"/>
      <c r="W50" s="7">
        <v>4502</v>
      </c>
      <c r="X50" s="7"/>
      <c r="Y50" s="7">
        <v>4413</v>
      </c>
      <c r="Z50" s="7"/>
      <c r="AA50" s="7" t="s">
        <v>15</v>
      </c>
      <c r="AB50" s="7"/>
      <c r="AC50" s="7" t="s">
        <v>15</v>
      </c>
      <c r="AD50" s="7"/>
      <c r="AE50" s="7">
        <v>-2220</v>
      </c>
      <c r="AF50" s="7"/>
      <c r="AG50" s="7">
        <v>-2244</v>
      </c>
      <c r="AH50" s="7"/>
      <c r="AI50" s="7">
        <v>-3938</v>
      </c>
      <c r="AJ50" s="7"/>
      <c r="AK50" s="7">
        <v>-3403</v>
      </c>
      <c r="AL50" s="7"/>
      <c r="AM50" s="7">
        <v>-1396</v>
      </c>
      <c r="AN50" s="7"/>
      <c r="AO50" s="7">
        <v>387</v>
      </c>
      <c r="AP50" s="7"/>
      <c r="AQ50" s="7">
        <v>498</v>
      </c>
      <c r="AR50" s="7"/>
      <c r="AS50" s="7">
        <v>-802</v>
      </c>
      <c r="AT50" s="7"/>
      <c r="AU50" s="7">
        <v>-1277</v>
      </c>
      <c r="AV50" s="7"/>
    </row>
    <row r="51" spans="1:48" x14ac:dyDescent="0.3">
      <c r="A51" s="6" t="s">
        <v>1384</v>
      </c>
      <c r="B51" s="6"/>
      <c r="C51" s="6"/>
      <c r="D51" s="6"/>
      <c r="E51" s="6"/>
      <c r="F51" s="6" t="s">
        <v>1195</v>
      </c>
      <c r="G51" s="7">
        <v>5</v>
      </c>
      <c r="H51" s="7"/>
      <c r="I51" s="7" t="s">
        <v>15</v>
      </c>
      <c r="J51" s="7"/>
      <c r="K51" s="7">
        <v>-229</v>
      </c>
      <c r="L51" s="7"/>
      <c r="M51" s="7" t="s">
        <v>15</v>
      </c>
      <c r="N51" s="7"/>
      <c r="O51" s="7">
        <v>-72</v>
      </c>
      <c r="P51" s="7"/>
      <c r="Q51" s="7">
        <v>0</v>
      </c>
      <c r="R51" s="7"/>
      <c r="S51" s="7">
        <v>0</v>
      </c>
      <c r="T51" s="7"/>
      <c r="U51" s="7">
        <v>0</v>
      </c>
      <c r="V51" s="7"/>
      <c r="W51" s="7">
        <v>0</v>
      </c>
      <c r="X51" s="7"/>
      <c r="Y51" s="7">
        <v>0</v>
      </c>
      <c r="Z51" s="7"/>
      <c r="AA51" s="7">
        <v>0</v>
      </c>
      <c r="AB51" s="7"/>
      <c r="AC51" s="7">
        <v>0</v>
      </c>
      <c r="AD51" s="7"/>
      <c r="AE51" s="7">
        <v>0</v>
      </c>
      <c r="AF51" s="7"/>
      <c r="AG51" s="7">
        <v>0</v>
      </c>
      <c r="AH51" s="7"/>
      <c r="AI51" s="7">
        <v>-138</v>
      </c>
      <c r="AJ51" s="7"/>
      <c r="AK51" s="7">
        <v>-138</v>
      </c>
      <c r="AL51" s="7"/>
      <c r="AM51" s="7">
        <v>-134</v>
      </c>
      <c r="AN51" s="7"/>
      <c r="AO51" s="7">
        <v>-26</v>
      </c>
      <c r="AP51" s="7"/>
      <c r="AQ51" s="7">
        <v>83</v>
      </c>
      <c r="AR51" s="7"/>
      <c r="AS51" s="7">
        <v>96</v>
      </c>
      <c r="AT51" s="7"/>
      <c r="AU51" s="7">
        <v>-66</v>
      </c>
      <c r="AV51" s="7"/>
    </row>
    <row r="52" spans="1:48" x14ac:dyDescent="0.3">
      <c r="A52" s="6" t="s">
        <v>1385</v>
      </c>
      <c r="B52" s="6"/>
      <c r="C52" s="6"/>
      <c r="D52" s="6"/>
      <c r="E52" s="6"/>
      <c r="F52" s="6" t="s">
        <v>1197</v>
      </c>
      <c r="G52" s="7">
        <v>-163</v>
      </c>
      <c r="H52" s="7"/>
      <c r="I52" s="7" t="s">
        <v>15</v>
      </c>
      <c r="J52" s="7"/>
      <c r="K52" s="7">
        <v>-603</v>
      </c>
      <c r="L52" s="7"/>
      <c r="M52" s="7" t="s">
        <v>15</v>
      </c>
      <c r="N52" s="7"/>
      <c r="O52" s="7">
        <v>308</v>
      </c>
      <c r="P52" s="7"/>
      <c r="Q52" s="7">
        <v>2442</v>
      </c>
      <c r="R52" s="7"/>
      <c r="S52" s="7" t="s">
        <v>15</v>
      </c>
      <c r="T52" s="7"/>
      <c r="U52" s="7">
        <v>-40</v>
      </c>
      <c r="V52" s="7"/>
      <c r="W52" s="7">
        <v>-1886</v>
      </c>
      <c r="X52" s="7"/>
      <c r="Y52" s="7">
        <v>-3090</v>
      </c>
      <c r="Z52" s="7"/>
      <c r="AA52" s="7" t="s">
        <v>15</v>
      </c>
      <c r="AB52" s="7"/>
      <c r="AC52" s="7" t="s">
        <v>15</v>
      </c>
      <c r="AD52" s="7"/>
      <c r="AE52" s="7">
        <v>-798</v>
      </c>
      <c r="AF52" s="7"/>
      <c r="AG52" s="7">
        <v>235</v>
      </c>
      <c r="AH52" s="7"/>
      <c r="AI52" s="7">
        <v>64</v>
      </c>
      <c r="AJ52" s="7"/>
      <c r="AK52" s="7">
        <v>646</v>
      </c>
      <c r="AL52" s="7"/>
      <c r="AM52" s="7">
        <v>-882</v>
      </c>
      <c r="AN52" s="7"/>
      <c r="AO52" s="7">
        <v>58</v>
      </c>
      <c r="AP52" s="7"/>
      <c r="AQ52" s="7">
        <v>322</v>
      </c>
      <c r="AR52" s="7"/>
      <c r="AS52" s="7">
        <v>1340</v>
      </c>
      <c r="AT52" s="7"/>
      <c r="AU52" s="7">
        <v>-459</v>
      </c>
      <c r="AV52" s="7"/>
    </row>
    <row r="53" spans="1:48" x14ac:dyDescent="0.3">
      <c r="A53" s="6" t="s">
        <v>1386</v>
      </c>
      <c r="B53" s="6"/>
      <c r="C53" s="6"/>
      <c r="D53" s="6"/>
      <c r="E53" s="6" t="s">
        <v>1227</v>
      </c>
      <c r="F53" s="6"/>
      <c r="G53" s="7">
        <v>0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0</v>
      </c>
      <c r="R53" s="7"/>
      <c r="S53" s="7">
        <v>0</v>
      </c>
      <c r="T53" s="7"/>
      <c r="U53" s="7">
        <v>0</v>
      </c>
      <c r="V53" s="7"/>
      <c r="W53" s="7">
        <v>0</v>
      </c>
      <c r="X53" s="7"/>
      <c r="Y53" s="7">
        <v>0</v>
      </c>
      <c r="Z53" s="7"/>
      <c r="AA53" s="7">
        <v>0</v>
      </c>
      <c r="AB53" s="7"/>
      <c r="AC53" s="7">
        <v>0</v>
      </c>
      <c r="AD53" s="7"/>
      <c r="AE53" s="7">
        <v>0</v>
      </c>
      <c r="AF53" s="7"/>
      <c r="AG53" s="7">
        <v>0</v>
      </c>
      <c r="AH53" s="7"/>
      <c r="AI53" s="7">
        <v>13</v>
      </c>
      <c r="AJ53" s="7"/>
      <c r="AK53" s="7" t="s">
        <v>15</v>
      </c>
      <c r="AL53" s="7"/>
      <c r="AM53" s="7" t="s">
        <v>15</v>
      </c>
      <c r="AN53" s="7"/>
      <c r="AO53" s="7" t="s">
        <v>15</v>
      </c>
      <c r="AP53" s="7"/>
      <c r="AQ53" s="7" t="s">
        <v>15</v>
      </c>
      <c r="AR53" s="7"/>
      <c r="AS53" s="7" t="s">
        <v>15</v>
      </c>
      <c r="AT53" s="7"/>
      <c r="AU53" s="7" t="s">
        <v>15</v>
      </c>
      <c r="AV53" s="7"/>
    </row>
    <row r="54" spans="1:48" x14ac:dyDescent="0.3">
      <c r="A54" s="6" t="s">
        <v>1387</v>
      </c>
      <c r="B54" s="6"/>
      <c r="C54" s="6"/>
      <c r="D54" s="6"/>
      <c r="E54" s="6"/>
      <c r="F54" s="6" t="s">
        <v>1192</v>
      </c>
      <c r="G54" s="7">
        <v>0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0</v>
      </c>
      <c r="R54" s="7"/>
      <c r="S54" s="7">
        <v>0</v>
      </c>
      <c r="T54" s="7"/>
      <c r="U54" s="7">
        <v>0</v>
      </c>
      <c r="V54" s="7"/>
      <c r="W54" s="7">
        <v>0</v>
      </c>
      <c r="X54" s="7"/>
      <c r="Y54" s="7">
        <v>0</v>
      </c>
      <c r="Z54" s="7"/>
      <c r="AA54" s="7">
        <v>0</v>
      </c>
      <c r="AB54" s="7"/>
      <c r="AC54" s="7">
        <v>0</v>
      </c>
      <c r="AD54" s="7"/>
      <c r="AE54" s="7">
        <v>0</v>
      </c>
      <c r="AF54" s="7"/>
      <c r="AG54" s="7">
        <v>0</v>
      </c>
      <c r="AH54" s="7"/>
      <c r="AI54" s="7">
        <v>0</v>
      </c>
      <c r="AJ54" s="7"/>
      <c r="AK54" s="7">
        <v>0</v>
      </c>
      <c r="AL54" s="7"/>
      <c r="AM54" s="7">
        <v>0</v>
      </c>
      <c r="AN54" s="7"/>
      <c r="AO54" s="7">
        <v>0</v>
      </c>
      <c r="AP54" s="7"/>
      <c r="AQ54" s="7">
        <v>0</v>
      </c>
      <c r="AR54" s="7"/>
      <c r="AS54" s="7">
        <v>0</v>
      </c>
      <c r="AT54" s="7"/>
      <c r="AU54" s="7">
        <v>0</v>
      </c>
      <c r="AV54" s="7"/>
    </row>
    <row r="55" spans="1:48" x14ac:dyDescent="0.3">
      <c r="A55" s="6" t="s">
        <v>1388</v>
      </c>
      <c r="B55" s="6"/>
      <c r="C55" s="6"/>
      <c r="D55" s="6"/>
      <c r="E55" s="6"/>
      <c r="F55" s="6" t="s">
        <v>42</v>
      </c>
      <c r="G55" s="7">
        <v>0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0</v>
      </c>
      <c r="R55" s="7"/>
      <c r="S55" s="7">
        <v>0</v>
      </c>
      <c r="T55" s="7"/>
      <c r="U55" s="7">
        <v>0</v>
      </c>
      <c r="V55" s="7"/>
      <c r="W55" s="7">
        <v>0</v>
      </c>
      <c r="X55" s="7"/>
      <c r="Y55" s="7">
        <v>0</v>
      </c>
      <c r="Z55" s="7"/>
      <c r="AA55" s="7">
        <v>0</v>
      </c>
      <c r="AB55" s="7"/>
      <c r="AC55" s="7">
        <v>0</v>
      </c>
      <c r="AD55" s="7"/>
      <c r="AE55" s="7">
        <v>0</v>
      </c>
      <c r="AF55" s="7"/>
      <c r="AG55" s="7">
        <v>0</v>
      </c>
      <c r="AH55" s="7"/>
      <c r="AI55" s="7">
        <v>0</v>
      </c>
      <c r="AJ55" s="7"/>
      <c r="AK55" s="7">
        <v>0</v>
      </c>
      <c r="AL55" s="7"/>
      <c r="AM55" s="7">
        <v>0</v>
      </c>
      <c r="AN55" s="7"/>
      <c r="AO55" s="7">
        <v>0</v>
      </c>
      <c r="AP55" s="7"/>
      <c r="AQ55" s="7">
        <v>0</v>
      </c>
      <c r="AR55" s="7"/>
      <c r="AS55" s="7">
        <v>0</v>
      </c>
      <c r="AT55" s="7"/>
      <c r="AU55" s="7">
        <v>0</v>
      </c>
      <c r="AV55" s="7"/>
    </row>
    <row r="56" spans="1:48" x14ac:dyDescent="0.3">
      <c r="A56" s="6" t="s">
        <v>1389</v>
      </c>
      <c r="B56" s="6"/>
      <c r="C56" s="6"/>
      <c r="D56" s="6"/>
      <c r="E56" s="6"/>
      <c r="F56" s="6" t="s">
        <v>1195</v>
      </c>
      <c r="G56" s="7">
        <v>0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0</v>
      </c>
      <c r="R56" s="7"/>
      <c r="S56" s="7">
        <v>0</v>
      </c>
      <c r="T56" s="7"/>
      <c r="U56" s="7">
        <v>0</v>
      </c>
      <c r="V56" s="7"/>
      <c r="W56" s="7">
        <v>0</v>
      </c>
      <c r="X56" s="7"/>
      <c r="Y56" s="7">
        <v>0</v>
      </c>
      <c r="Z56" s="7"/>
      <c r="AA56" s="7">
        <v>0</v>
      </c>
      <c r="AB56" s="7"/>
      <c r="AC56" s="7">
        <v>0</v>
      </c>
      <c r="AD56" s="7"/>
      <c r="AE56" s="7">
        <v>0</v>
      </c>
      <c r="AF56" s="7"/>
      <c r="AG56" s="7">
        <v>0</v>
      </c>
      <c r="AH56" s="7"/>
      <c r="AI56" s="7">
        <v>0</v>
      </c>
      <c r="AJ56" s="7"/>
      <c r="AK56" s="7">
        <v>0</v>
      </c>
      <c r="AL56" s="7"/>
      <c r="AM56" s="7">
        <v>0</v>
      </c>
      <c r="AN56" s="7"/>
      <c r="AO56" s="7">
        <v>0</v>
      </c>
      <c r="AP56" s="7"/>
      <c r="AQ56" s="7">
        <v>0</v>
      </c>
      <c r="AR56" s="7"/>
      <c r="AS56" s="7">
        <v>0</v>
      </c>
      <c r="AT56" s="7"/>
      <c r="AU56" s="7">
        <v>0</v>
      </c>
      <c r="AV56" s="7"/>
    </row>
    <row r="57" spans="1:48" x14ac:dyDescent="0.3">
      <c r="A57" s="6" t="s">
        <v>1390</v>
      </c>
      <c r="B57" s="6"/>
      <c r="C57" s="6"/>
      <c r="D57" s="6"/>
      <c r="E57" s="6"/>
      <c r="F57" s="6" t="s">
        <v>1197</v>
      </c>
      <c r="G57" s="7">
        <v>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0</v>
      </c>
      <c r="R57" s="7"/>
      <c r="S57" s="7">
        <v>0</v>
      </c>
      <c r="T57" s="7"/>
      <c r="U57" s="7">
        <v>0</v>
      </c>
      <c r="V57" s="7"/>
      <c r="W57" s="7">
        <v>0</v>
      </c>
      <c r="X57" s="7"/>
      <c r="Y57" s="7">
        <v>0</v>
      </c>
      <c r="Z57" s="7"/>
      <c r="AA57" s="7">
        <v>0</v>
      </c>
      <c r="AB57" s="7"/>
      <c r="AC57" s="7">
        <v>0</v>
      </c>
      <c r="AD57" s="7"/>
      <c r="AE57" s="7">
        <v>0</v>
      </c>
      <c r="AF57" s="7"/>
      <c r="AG57" s="7">
        <v>0</v>
      </c>
      <c r="AH57" s="7"/>
      <c r="AI57" s="7">
        <v>13</v>
      </c>
      <c r="AJ57" s="7"/>
      <c r="AK57" s="7" t="s">
        <v>15</v>
      </c>
      <c r="AL57" s="7"/>
      <c r="AM57" s="7" t="s">
        <v>15</v>
      </c>
      <c r="AN57" s="7"/>
      <c r="AO57" s="7" t="s">
        <v>15</v>
      </c>
      <c r="AP57" s="7"/>
      <c r="AQ57" s="7" t="s">
        <v>15</v>
      </c>
      <c r="AR57" s="7"/>
      <c r="AS57" s="7" t="s">
        <v>15</v>
      </c>
      <c r="AT57" s="7"/>
      <c r="AU57" s="7" t="s">
        <v>15</v>
      </c>
      <c r="AV57" s="7"/>
    </row>
    <row r="58" spans="1:48" x14ac:dyDescent="0.3">
      <c r="A58" s="6" t="s">
        <v>1391</v>
      </c>
      <c r="B58" s="6"/>
      <c r="C58" s="6"/>
      <c r="D58" s="6"/>
      <c r="E58" s="6" t="s">
        <v>1271</v>
      </c>
      <c r="F58" s="6"/>
      <c r="G58" s="7">
        <v>33</v>
      </c>
      <c r="H58" s="7"/>
      <c r="I58" s="7">
        <v>-135</v>
      </c>
      <c r="J58" s="7"/>
      <c r="K58" s="7">
        <v>-42</v>
      </c>
      <c r="L58" s="7"/>
      <c r="M58" s="7">
        <v>-409</v>
      </c>
      <c r="N58" s="7"/>
      <c r="O58" s="7">
        <v>82</v>
      </c>
      <c r="P58" s="7"/>
      <c r="Q58" s="7">
        <v>45</v>
      </c>
      <c r="R58" s="7"/>
      <c r="S58" s="7">
        <v>-34</v>
      </c>
      <c r="T58" s="7"/>
      <c r="U58" s="7">
        <v>48</v>
      </c>
      <c r="V58" s="7"/>
      <c r="W58" s="7">
        <v>-219</v>
      </c>
      <c r="X58" s="7"/>
      <c r="Y58" s="7">
        <v>126</v>
      </c>
      <c r="Z58" s="7"/>
      <c r="AA58" s="7">
        <v>490</v>
      </c>
      <c r="AB58" s="7"/>
      <c r="AC58" s="7">
        <v>44</v>
      </c>
      <c r="AD58" s="7"/>
      <c r="AE58" s="7">
        <v>217</v>
      </c>
      <c r="AF58" s="7"/>
      <c r="AG58" s="7">
        <v>-198</v>
      </c>
      <c r="AH58" s="7"/>
      <c r="AI58" s="7">
        <v>122</v>
      </c>
      <c r="AJ58" s="7"/>
      <c r="AK58" s="7">
        <v>66</v>
      </c>
      <c r="AL58" s="7"/>
      <c r="AM58" s="7">
        <v>350</v>
      </c>
      <c r="AN58" s="7"/>
      <c r="AO58" s="7">
        <v>-1</v>
      </c>
      <c r="AP58" s="7"/>
      <c r="AQ58" s="7">
        <v>45</v>
      </c>
      <c r="AR58" s="7"/>
      <c r="AS58" s="7">
        <v>-200</v>
      </c>
      <c r="AT58" s="7" t="s">
        <v>59</v>
      </c>
      <c r="AU58" s="7">
        <v>342</v>
      </c>
      <c r="AV58" s="7"/>
    </row>
    <row r="59" spans="1:48" x14ac:dyDescent="0.3">
      <c r="A59" s="6" t="s">
        <v>1392</v>
      </c>
      <c r="B59" s="6"/>
      <c r="C59" s="6"/>
      <c r="D59" s="6"/>
      <c r="E59" s="6"/>
      <c r="F59" s="6" t="s">
        <v>1192</v>
      </c>
      <c r="G59" s="7">
        <v>0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0</v>
      </c>
      <c r="R59" s="7"/>
      <c r="S59" s="7">
        <v>0</v>
      </c>
      <c r="T59" s="7"/>
      <c r="U59" s="7">
        <v>0</v>
      </c>
      <c r="V59" s="7"/>
      <c r="W59" s="7">
        <v>0</v>
      </c>
      <c r="X59" s="7"/>
      <c r="Y59" s="7">
        <v>0</v>
      </c>
      <c r="Z59" s="7"/>
      <c r="AA59" s="7">
        <v>0</v>
      </c>
      <c r="AB59" s="7"/>
      <c r="AC59" s="7">
        <v>0</v>
      </c>
      <c r="AD59" s="7"/>
      <c r="AE59" s="7">
        <v>0</v>
      </c>
      <c r="AF59" s="7"/>
      <c r="AG59" s="7">
        <v>0</v>
      </c>
      <c r="AH59" s="7"/>
      <c r="AI59" s="7">
        <v>0</v>
      </c>
      <c r="AJ59" s="7"/>
      <c r="AK59" s="7">
        <v>0</v>
      </c>
      <c r="AL59" s="7"/>
      <c r="AM59" s="7">
        <v>0</v>
      </c>
      <c r="AN59" s="7"/>
      <c r="AO59" s="7">
        <v>0</v>
      </c>
      <c r="AP59" s="7"/>
      <c r="AQ59" s="7">
        <v>0</v>
      </c>
      <c r="AR59" s="7"/>
      <c r="AS59" s="7">
        <v>0</v>
      </c>
      <c r="AT59" s="7"/>
      <c r="AU59" s="7">
        <v>0</v>
      </c>
      <c r="AV59" s="7"/>
    </row>
    <row r="60" spans="1:48" x14ac:dyDescent="0.3">
      <c r="A60" s="6" t="s">
        <v>1393</v>
      </c>
      <c r="B60" s="6"/>
      <c r="C60" s="6"/>
      <c r="D60" s="6"/>
      <c r="E60" s="6"/>
      <c r="F60" s="6" t="s">
        <v>42</v>
      </c>
      <c r="G60" s="7" t="s">
        <v>15</v>
      </c>
      <c r="H60" s="7"/>
      <c r="I60" s="7" t="s">
        <v>15</v>
      </c>
      <c r="J60" s="7"/>
      <c r="K60" s="7" t="s">
        <v>15</v>
      </c>
      <c r="L60" s="7"/>
      <c r="M60" s="7" t="s">
        <v>15</v>
      </c>
      <c r="N60" s="7"/>
      <c r="O60" s="7">
        <v>-72</v>
      </c>
      <c r="P60" s="7"/>
      <c r="Q60" s="7" t="s">
        <v>15</v>
      </c>
      <c r="R60" s="7"/>
      <c r="S60" s="7" t="s">
        <v>15</v>
      </c>
      <c r="T60" s="7"/>
      <c r="U60" s="7" t="s">
        <v>15</v>
      </c>
      <c r="V60" s="7"/>
      <c r="W60" s="7" t="s">
        <v>15</v>
      </c>
      <c r="X60" s="7"/>
      <c r="Y60" s="7" t="s">
        <v>15</v>
      </c>
      <c r="Z60" s="7"/>
      <c r="AA60" s="7" t="s">
        <v>15</v>
      </c>
      <c r="AB60" s="7"/>
      <c r="AC60" s="7" t="s">
        <v>15</v>
      </c>
      <c r="AD60" s="7"/>
      <c r="AE60" s="7">
        <v>1</v>
      </c>
      <c r="AF60" s="7"/>
      <c r="AG60" s="7">
        <v>4</v>
      </c>
      <c r="AH60" s="7"/>
      <c r="AI60" s="7">
        <v>-2</v>
      </c>
      <c r="AJ60" s="7"/>
      <c r="AK60" s="7">
        <v>0</v>
      </c>
      <c r="AL60" s="7"/>
      <c r="AM60" s="7">
        <v>1</v>
      </c>
      <c r="AN60" s="7"/>
      <c r="AO60" s="7" t="s">
        <v>15</v>
      </c>
      <c r="AP60" s="7"/>
      <c r="AQ60" s="7">
        <v>1</v>
      </c>
      <c r="AR60" s="7"/>
      <c r="AS60" s="7" t="s">
        <v>15</v>
      </c>
      <c r="AT60" s="7"/>
      <c r="AU60" s="7">
        <v>2</v>
      </c>
      <c r="AV60" s="7"/>
    </row>
    <row r="61" spans="1:48" x14ac:dyDescent="0.3">
      <c r="A61" s="6" t="s">
        <v>1394</v>
      </c>
      <c r="B61" s="6"/>
      <c r="C61" s="6"/>
      <c r="D61" s="6"/>
      <c r="E61" s="6"/>
      <c r="F61" s="6" t="s">
        <v>1195</v>
      </c>
      <c r="G61" s="7">
        <v>-220</v>
      </c>
      <c r="H61" s="7"/>
      <c r="I61" s="7">
        <v>-27</v>
      </c>
      <c r="J61" s="7"/>
      <c r="K61" s="7">
        <v>-124</v>
      </c>
      <c r="L61" s="7"/>
      <c r="M61" s="7">
        <v>14</v>
      </c>
      <c r="N61" s="7"/>
      <c r="O61" s="7">
        <v>1</v>
      </c>
      <c r="P61" s="7"/>
      <c r="Q61" s="7">
        <v>-7</v>
      </c>
      <c r="R61" s="7"/>
      <c r="S61" s="7">
        <v>-14</v>
      </c>
      <c r="T61" s="7"/>
      <c r="U61" s="7">
        <v>2</v>
      </c>
      <c r="V61" s="7"/>
      <c r="W61" s="7">
        <v>-4</v>
      </c>
      <c r="X61" s="7"/>
      <c r="Y61" s="7">
        <v>27</v>
      </c>
      <c r="Z61" s="7"/>
      <c r="AA61" s="7">
        <v>1</v>
      </c>
      <c r="AB61" s="7"/>
      <c r="AC61" s="7">
        <v>-11</v>
      </c>
      <c r="AD61" s="7"/>
      <c r="AE61" s="7">
        <v>-3</v>
      </c>
      <c r="AF61" s="7"/>
      <c r="AG61" s="7">
        <v>-8</v>
      </c>
      <c r="AH61" s="7"/>
      <c r="AI61" s="7">
        <v>24</v>
      </c>
      <c r="AJ61" s="7"/>
      <c r="AK61" s="7">
        <v>4</v>
      </c>
      <c r="AL61" s="7"/>
      <c r="AM61" s="7">
        <v>-3</v>
      </c>
      <c r="AN61" s="7"/>
      <c r="AO61" s="7">
        <v>-22</v>
      </c>
      <c r="AP61" s="7"/>
      <c r="AQ61" s="7">
        <v>12</v>
      </c>
      <c r="AR61" s="7"/>
      <c r="AS61" s="7">
        <v>-9</v>
      </c>
      <c r="AT61" s="7"/>
      <c r="AU61" s="7">
        <v>4</v>
      </c>
      <c r="AV61" s="7"/>
    </row>
    <row r="62" spans="1:48" x14ac:dyDescent="0.3">
      <c r="A62" s="6" t="s">
        <v>1395</v>
      </c>
      <c r="B62" s="6"/>
      <c r="C62" s="6"/>
      <c r="D62" s="6"/>
      <c r="E62" s="6"/>
      <c r="F62" s="6" t="s">
        <v>1197</v>
      </c>
      <c r="G62" s="7" t="s">
        <v>15</v>
      </c>
      <c r="H62" s="7"/>
      <c r="I62" s="7" t="s">
        <v>15</v>
      </c>
      <c r="J62" s="7"/>
      <c r="K62" s="7" t="s">
        <v>15</v>
      </c>
      <c r="L62" s="7"/>
      <c r="M62" s="7" t="s">
        <v>15</v>
      </c>
      <c r="N62" s="7"/>
      <c r="O62" s="7">
        <v>153</v>
      </c>
      <c r="P62" s="7"/>
      <c r="Q62" s="7" t="s">
        <v>15</v>
      </c>
      <c r="R62" s="7"/>
      <c r="S62" s="7" t="s">
        <v>15</v>
      </c>
      <c r="T62" s="7"/>
      <c r="U62" s="7" t="s">
        <v>15</v>
      </c>
      <c r="V62" s="7"/>
      <c r="W62" s="7" t="s">
        <v>15</v>
      </c>
      <c r="X62" s="7"/>
      <c r="Y62" s="7" t="s">
        <v>15</v>
      </c>
      <c r="Z62" s="7"/>
      <c r="AA62" s="7" t="s">
        <v>15</v>
      </c>
      <c r="AB62" s="7"/>
      <c r="AC62" s="7" t="s">
        <v>15</v>
      </c>
      <c r="AD62" s="7"/>
      <c r="AE62" s="7">
        <v>219</v>
      </c>
      <c r="AF62" s="7"/>
      <c r="AG62" s="7">
        <v>-194</v>
      </c>
      <c r="AH62" s="7"/>
      <c r="AI62" s="7">
        <v>100</v>
      </c>
      <c r="AJ62" s="7"/>
      <c r="AK62" s="7">
        <v>62</v>
      </c>
      <c r="AL62" s="7"/>
      <c r="AM62" s="7">
        <v>352</v>
      </c>
      <c r="AN62" s="7"/>
      <c r="AO62" s="7" t="s">
        <v>15</v>
      </c>
      <c r="AP62" s="7"/>
      <c r="AQ62" s="7">
        <v>31</v>
      </c>
      <c r="AR62" s="7"/>
      <c r="AS62" s="7" t="s">
        <v>15</v>
      </c>
      <c r="AT62" s="7"/>
      <c r="AU62" s="7">
        <v>337</v>
      </c>
      <c r="AV62" s="7"/>
    </row>
    <row r="63" spans="1:48" x14ac:dyDescent="0.3">
      <c r="A63" s="6" t="s">
        <v>1396</v>
      </c>
      <c r="B63" s="6"/>
      <c r="C63" s="6"/>
      <c r="D63" s="6"/>
      <c r="E63" s="6" t="s">
        <v>1293</v>
      </c>
      <c r="F63" s="6"/>
      <c r="G63" s="7">
        <v>-480</v>
      </c>
      <c r="H63" s="7"/>
      <c r="I63" s="7">
        <v>-920</v>
      </c>
      <c r="J63" s="7"/>
      <c r="K63" s="7">
        <v>-914</v>
      </c>
      <c r="L63" s="7"/>
      <c r="M63" s="7">
        <v>-976</v>
      </c>
      <c r="N63" s="7"/>
      <c r="O63" s="7">
        <v>-808</v>
      </c>
      <c r="P63" s="7"/>
      <c r="Q63" s="7">
        <v>-1504</v>
      </c>
      <c r="R63" s="7"/>
      <c r="S63" s="7">
        <v>-1187</v>
      </c>
      <c r="T63" s="7"/>
      <c r="U63" s="7">
        <v>-1669</v>
      </c>
      <c r="V63" s="7"/>
      <c r="W63" s="7">
        <v>-1432</v>
      </c>
      <c r="X63" s="7"/>
      <c r="Y63" s="7">
        <v>128</v>
      </c>
      <c r="Z63" s="7"/>
      <c r="AA63" s="7">
        <v>-1296</v>
      </c>
      <c r="AB63" s="7"/>
      <c r="AC63" s="7">
        <v>-1329</v>
      </c>
      <c r="AD63" s="7"/>
      <c r="AE63" s="7">
        <v>-1711</v>
      </c>
      <c r="AF63" s="7"/>
      <c r="AG63" s="7">
        <v>-1764</v>
      </c>
      <c r="AH63" s="7"/>
      <c r="AI63" s="7">
        <v>-2365</v>
      </c>
      <c r="AJ63" s="7"/>
      <c r="AK63" s="7" t="s">
        <v>15</v>
      </c>
      <c r="AL63" s="7"/>
      <c r="AM63" s="7" t="s">
        <v>15</v>
      </c>
      <c r="AN63" s="7"/>
      <c r="AO63" s="7" t="s">
        <v>15</v>
      </c>
      <c r="AP63" s="7"/>
      <c r="AQ63" s="7" t="s">
        <v>15</v>
      </c>
      <c r="AR63" s="7"/>
      <c r="AS63" s="7" t="s">
        <v>15</v>
      </c>
      <c r="AT63" s="7"/>
      <c r="AU63" s="7" t="s">
        <v>15</v>
      </c>
      <c r="AV63" s="7"/>
    </row>
    <row r="64" spans="1:48" x14ac:dyDescent="0.3">
      <c r="A64" s="6" t="s">
        <v>1397</v>
      </c>
      <c r="B64" s="6"/>
      <c r="C64" s="6"/>
      <c r="D64" s="6"/>
      <c r="E64" s="6"/>
      <c r="F64" s="6" t="s">
        <v>1192</v>
      </c>
      <c r="G64" s="7">
        <v>0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0</v>
      </c>
      <c r="R64" s="7"/>
      <c r="S64" s="7">
        <v>0</v>
      </c>
      <c r="T64" s="7"/>
      <c r="U64" s="7">
        <v>0</v>
      </c>
      <c r="V64" s="7"/>
      <c r="W64" s="7">
        <v>0</v>
      </c>
      <c r="X64" s="7"/>
      <c r="Y64" s="7">
        <v>0</v>
      </c>
      <c r="Z64" s="7"/>
      <c r="AA64" s="7">
        <v>0</v>
      </c>
      <c r="AB64" s="7"/>
      <c r="AC64" s="7">
        <v>0</v>
      </c>
      <c r="AD64" s="7"/>
      <c r="AE64" s="7">
        <v>0</v>
      </c>
      <c r="AF64" s="7"/>
      <c r="AG64" s="7">
        <v>0</v>
      </c>
      <c r="AH64" s="7"/>
      <c r="AI64" s="7">
        <v>0</v>
      </c>
      <c r="AJ64" s="7"/>
      <c r="AK64" s="7">
        <v>0</v>
      </c>
      <c r="AL64" s="7"/>
      <c r="AM64" s="7">
        <v>0</v>
      </c>
      <c r="AN64" s="7"/>
      <c r="AO64" s="7">
        <v>0</v>
      </c>
      <c r="AP64" s="7"/>
      <c r="AQ64" s="7">
        <v>0</v>
      </c>
      <c r="AR64" s="7"/>
      <c r="AS64" s="7">
        <v>0</v>
      </c>
      <c r="AT64" s="7"/>
      <c r="AU64" s="7">
        <v>0</v>
      </c>
      <c r="AV64" s="7"/>
    </row>
    <row r="65" spans="1:48" x14ac:dyDescent="0.3">
      <c r="A65" s="6" t="s">
        <v>1398</v>
      </c>
      <c r="B65" s="6"/>
      <c r="C65" s="6"/>
      <c r="D65" s="6"/>
      <c r="E65" s="6"/>
      <c r="F65" s="6" t="s">
        <v>42</v>
      </c>
      <c r="G65" s="7" t="s">
        <v>15</v>
      </c>
      <c r="H65" s="7"/>
      <c r="I65" s="7" t="s">
        <v>15</v>
      </c>
      <c r="J65" s="7"/>
      <c r="K65" s="7" t="s">
        <v>15</v>
      </c>
      <c r="L65" s="7"/>
      <c r="M65" s="7" t="s">
        <v>15</v>
      </c>
      <c r="N65" s="7"/>
      <c r="O65" s="7" t="s">
        <v>15</v>
      </c>
      <c r="P65" s="7"/>
      <c r="Q65" s="7" t="s">
        <v>15</v>
      </c>
      <c r="R65" s="7"/>
      <c r="S65" s="7" t="s">
        <v>15</v>
      </c>
      <c r="T65" s="7"/>
      <c r="U65" s="7" t="s">
        <v>15</v>
      </c>
      <c r="V65" s="7"/>
      <c r="W65" s="7" t="s">
        <v>15</v>
      </c>
      <c r="X65" s="7"/>
      <c r="Y65" s="7" t="s">
        <v>15</v>
      </c>
      <c r="Z65" s="7"/>
      <c r="AA65" s="7" t="s">
        <v>15</v>
      </c>
      <c r="AB65" s="7"/>
      <c r="AC65" s="7" t="s">
        <v>15</v>
      </c>
      <c r="AD65" s="7"/>
      <c r="AE65" s="7" t="s">
        <v>15</v>
      </c>
      <c r="AF65" s="7"/>
      <c r="AG65" s="7" t="s">
        <v>15</v>
      </c>
      <c r="AH65" s="7"/>
      <c r="AI65" s="7">
        <v>-7</v>
      </c>
      <c r="AJ65" s="7"/>
      <c r="AK65" s="7">
        <v>-56</v>
      </c>
      <c r="AL65" s="7"/>
      <c r="AM65" s="7" t="s">
        <v>15</v>
      </c>
      <c r="AN65" s="7"/>
      <c r="AO65" s="7" t="s">
        <v>15</v>
      </c>
      <c r="AP65" s="7"/>
      <c r="AQ65" s="7">
        <v>-2</v>
      </c>
      <c r="AR65" s="7"/>
      <c r="AS65" s="7" t="s">
        <v>15</v>
      </c>
      <c r="AT65" s="7"/>
      <c r="AU65" s="7">
        <v>15</v>
      </c>
      <c r="AV65" s="7"/>
    </row>
    <row r="66" spans="1:48" x14ac:dyDescent="0.3">
      <c r="A66" s="6" t="s">
        <v>1399</v>
      </c>
      <c r="B66" s="6"/>
      <c r="C66" s="6"/>
      <c r="D66" s="6"/>
      <c r="E66" s="6"/>
      <c r="F66" s="6" t="s">
        <v>1195</v>
      </c>
      <c r="G66" s="7">
        <v>82</v>
      </c>
      <c r="H66" s="7"/>
      <c r="I66" s="7">
        <v>32</v>
      </c>
      <c r="J66" s="7"/>
      <c r="K66" s="7">
        <v>68</v>
      </c>
      <c r="L66" s="7"/>
      <c r="M66" s="7">
        <v>43</v>
      </c>
      <c r="N66" s="7"/>
      <c r="O66" s="7">
        <v>-31</v>
      </c>
      <c r="P66" s="7"/>
      <c r="Q66" s="7">
        <v>-216</v>
      </c>
      <c r="R66" s="7"/>
      <c r="S66" s="7">
        <v>94</v>
      </c>
      <c r="T66" s="7"/>
      <c r="U66" s="7">
        <v>8</v>
      </c>
      <c r="V66" s="7"/>
      <c r="W66" s="7">
        <v>95</v>
      </c>
      <c r="X66" s="7"/>
      <c r="Y66" s="7">
        <v>1628</v>
      </c>
      <c r="Z66" s="7"/>
      <c r="AA66" s="7">
        <v>138</v>
      </c>
      <c r="AB66" s="7"/>
      <c r="AC66" s="7">
        <v>244</v>
      </c>
      <c r="AD66" s="7"/>
      <c r="AE66" s="7">
        <v>-19</v>
      </c>
      <c r="AF66" s="7"/>
      <c r="AG66" s="7">
        <v>-206</v>
      </c>
      <c r="AH66" s="7"/>
      <c r="AI66" s="7">
        <v>-145</v>
      </c>
      <c r="AJ66" s="7"/>
      <c r="AK66" s="7">
        <v>-154</v>
      </c>
      <c r="AL66" s="7"/>
      <c r="AM66" s="7">
        <v>50</v>
      </c>
      <c r="AN66" s="7"/>
      <c r="AO66" s="7">
        <v>673</v>
      </c>
      <c r="AP66" s="7"/>
      <c r="AQ66" s="7">
        <v>900</v>
      </c>
      <c r="AR66" s="7"/>
      <c r="AS66" s="7">
        <v>-1029</v>
      </c>
      <c r="AT66" s="7"/>
      <c r="AU66" s="7">
        <v>495</v>
      </c>
      <c r="AV66" s="7"/>
    </row>
    <row r="67" spans="1:48" x14ac:dyDescent="0.3">
      <c r="A67" s="6" t="s">
        <v>1400</v>
      </c>
      <c r="B67" s="6"/>
      <c r="C67" s="6"/>
      <c r="D67" s="6"/>
      <c r="E67" s="6"/>
      <c r="F67" s="6" t="s">
        <v>1197</v>
      </c>
      <c r="G67" s="7" t="s">
        <v>15</v>
      </c>
      <c r="H67" s="7"/>
      <c r="I67" s="7" t="s">
        <v>15</v>
      </c>
      <c r="J67" s="7"/>
      <c r="K67" s="7" t="s">
        <v>15</v>
      </c>
      <c r="L67" s="7"/>
      <c r="M67" s="7" t="s">
        <v>15</v>
      </c>
      <c r="N67" s="7"/>
      <c r="O67" s="7" t="s">
        <v>15</v>
      </c>
      <c r="P67" s="7"/>
      <c r="Q67" s="7" t="s">
        <v>15</v>
      </c>
      <c r="R67" s="7"/>
      <c r="S67" s="7" t="s">
        <v>15</v>
      </c>
      <c r="T67" s="7"/>
      <c r="U67" s="7" t="s">
        <v>15</v>
      </c>
      <c r="V67" s="7"/>
      <c r="W67" s="7" t="s">
        <v>15</v>
      </c>
      <c r="X67" s="7"/>
      <c r="Y67" s="7" t="s">
        <v>15</v>
      </c>
      <c r="Z67" s="7"/>
      <c r="AA67" s="7" t="s">
        <v>15</v>
      </c>
      <c r="AB67" s="7"/>
      <c r="AC67" s="7" t="s">
        <v>15</v>
      </c>
      <c r="AD67" s="7"/>
      <c r="AE67" s="7" t="s">
        <v>15</v>
      </c>
      <c r="AF67" s="7"/>
      <c r="AG67" s="7" t="s">
        <v>15</v>
      </c>
      <c r="AH67" s="7"/>
      <c r="AI67" s="7">
        <v>-2213</v>
      </c>
      <c r="AJ67" s="7"/>
      <c r="AK67" s="7" t="s">
        <v>15</v>
      </c>
      <c r="AL67" s="7"/>
      <c r="AM67" s="7">
        <v>-2990</v>
      </c>
      <c r="AN67" s="7" t="s">
        <v>59</v>
      </c>
      <c r="AO67" s="7" t="s">
        <v>15</v>
      </c>
      <c r="AP67" s="7"/>
      <c r="AQ67" s="7" t="s">
        <v>15</v>
      </c>
      <c r="AR67" s="7"/>
      <c r="AS67" s="7">
        <v>-4230</v>
      </c>
      <c r="AT67" s="7" t="s">
        <v>59</v>
      </c>
      <c r="AU67" s="7" t="s">
        <v>15</v>
      </c>
      <c r="AV67" s="7"/>
    </row>
    <row r="68" spans="1:48" x14ac:dyDescent="0.3">
      <c r="A68" s="6" t="s">
        <v>1401</v>
      </c>
      <c r="B68" s="6"/>
      <c r="C68" s="6"/>
      <c r="D68" s="6"/>
      <c r="E68" s="6" t="s">
        <v>1402</v>
      </c>
      <c r="F68" s="6"/>
      <c r="G68" s="7">
        <v>0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0</v>
      </c>
      <c r="R68" s="7"/>
      <c r="S68" s="7">
        <v>0</v>
      </c>
      <c r="T68" s="7"/>
      <c r="U68" s="7">
        <v>0</v>
      </c>
      <c r="V68" s="7"/>
      <c r="W68" s="7">
        <v>0</v>
      </c>
      <c r="X68" s="7"/>
      <c r="Y68" s="7">
        <v>0</v>
      </c>
      <c r="Z68" s="7"/>
      <c r="AA68" s="7">
        <v>0</v>
      </c>
      <c r="AB68" s="7"/>
      <c r="AC68" s="7">
        <v>0</v>
      </c>
      <c r="AD68" s="7"/>
      <c r="AE68" s="7">
        <v>0</v>
      </c>
      <c r="AF68" s="7"/>
      <c r="AG68" s="7">
        <v>0</v>
      </c>
      <c r="AH68" s="7"/>
      <c r="AI68" s="7">
        <v>0</v>
      </c>
      <c r="AJ68" s="7"/>
      <c r="AK68" s="7">
        <v>0</v>
      </c>
      <c r="AL68" s="7"/>
      <c r="AM68" s="7">
        <v>0</v>
      </c>
      <c r="AN68" s="7"/>
      <c r="AO68" s="7">
        <v>0</v>
      </c>
      <c r="AP68" s="7"/>
      <c r="AQ68" s="7">
        <v>0</v>
      </c>
      <c r="AR68" s="7"/>
      <c r="AS68" s="7">
        <v>0</v>
      </c>
      <c r="AT68" s="7"/>
      <c r="AU68" s="7">
        <v>0</v>
      </c>
      <c r="AV68" s="7"/>
    </row>
    <row r="69" spans="1:48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</row>
    <row r="70" spans="1:48" x14ac:dyDescent="0.3">
      <c r="A70" s="9" t="s">
        <v>1143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 x14ac:dyDescent="0.3">
      <c r="A71" s="9" t="s">
        <v>85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 x14ac:dyDescent="0.3">
      <c r="A73" s="10" t="s">
        <v>35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 x14ac:dyDescent="0.3">
      <c r="A74" s="9" t="s">
        <v>86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 x14ac:dyDescent="0.3">
      <c r="A75" s="9" t="s">
        <v>36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 x14ac:dyDescent="0.3">
      <c r="A77" s="9" t="s">
        <v>1403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T38"/>
  <sheetViews>
    <sheetView workbookViewId="0"/>
  </sheetViews>
  <sheetFormatPr defaultColWidth="12" defaultRowHeight="10.15" x14ac:dyDescent="0.3"/>
  <cols>
    <col min="1" max="1" width="18.1640625" customWidth="1"/>
    <col min="2" max="3" width="2.5" customWidth="1"/>
    <col min="4" max="4" width="70.6640625" customWidth="1"/>
    <col min="5" max="5" width="10.1640625" customWidth="1"/>
    <col min="6" max="6" width="2.832031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</cols>
  <sheetData>
    <row r="1" spans="1:46" ht="15" customHeight="1" x14ac:dyDescent="0.35">
      <c r="A1" s="1" t="s">
        <v>1296</v>
      </c>
    </row>
    <row r="2" spans="1:46" ht="20.25" customHeight="1" x14ac:dyDescent="0.4">
      <c r="A2" s="3" t="s">
        <v>1297</v>
      </c>
    </row>
    <row r="3" spans="1:46" ht="15" customHeight="1" x14ac:dyDescent="0.35">
      <c r="A3" s="1" t="s">
        <v>2</v>
      </c>
    </row>
    <row r="4" spans="1:46" ht="12.75" customHeight="1" x14ac:dyDescent="0.35">
      <c r="A4" s="2" t="s">
        <v>3</v>
      </c>
    </row>
    <row r="6" spans="1:46" x14ac:dyDescent="0.3">
      <c r="A6" s="5" t="s">
        <v>4</v>
      </c>
      <c r="B6" s="5"/>
      <c r="C6" s="5"/>
      <c r="D6" s="4"/>
      <c r="E6" s="4">
        <v>2001</v>
      </c>
      <c r="F6" s="4"/>
      <c r="G6" s="4">
        <v>2002</v>
      </c>
      <c r="H6" s="4"/>
      <c r="I6" s="4">
        <v>2003</v>
      </c>
      <c r="J6" s="4"/>
      <c r="K6" s="4">
        <v>2004</v>
      </c>
      <c r="L6" s="4"/>
      <c r="M6" s="4">
        <v>2005</v>
      </c>
      <c r="N6" s="4"/>
      <c r="O6" s="4">
        <v>2006</v>
      </c>
      <c r="P6" s="4"/>
      <c r="Q6" s="4">
        <v>2007</v>
      </c>
      <c r="R6" s="4"/>
      <c r="S6" s="4">
        <v>2008</v>
      </c>
      <c r="T6" s="4"/>
      <c r="U6" s="4">
        <v>2009</v>
      </c>
      <c r="V6" s="4"/>
      <c r="W6" s="4">
        <v>2010</v>
      </c>
      <c r="X6" s="4"/>
      <c r="Y6" s="4">
        <v>2011</v>
      </c>
      <c r="Z6" s="4"/>
      <c r="AA6" s="4">
        <v>2012</v>
      </c>
      <c r="AB6" s="4"/>
      <c r="AC6" s="4">
        <v>2013</v>
      </c>
      <c r="AD6" s="4"/>
      <c r="AE6" s="4">
        <v>2014</v>
      </c>
      <c r="AF6" s="4"/>
      <c r="AG6" s="4">
        <v>2015</v>
      </c>
      <c r="AH6" s="4"/>
      <c r="AI6" s="4">
        <v>2016</v>
      </c>
      <c r="AJ6" s="4"/>
      <c r="AK6" s="4">
        <v>2017</v>
      </c>
      <c r="AL6" s="4"/>
      <c r="AM6" s="4">
        <v>2018</v>
      </c>
      <c r="AN6" s="4"/>
      <c r="AO6" s="4">
        <v>2019</v>
      </c>
      <c r="AP6" s="4"/>
      <c r="AQ6" s="4">
        <v>2020</v>
      </c>
      <c r="AR6" s="4"/>
      <c r="AS6" s="4">
        <v>2021</v>
      </c>
      <c r="AT6" s="4"/>
    </row>
    <row r="8" spans="1:46" x14ac:dyDescent="0.3">
      <c r="A8" s="6" t="s">
        <v>1298</v>
      </c>
      <c r="B8" s="8" t="s">
        <v>1299</v>
      </c>
      <c r="C8" s="6"/>
      <c r="D8" s="6"/>
      <c r="E8" s="7">
        <v>-91105</v>
      </c>
      <c r="F8" s="7"/>
      <c r="G8" s="7">
        <v>-87880</v>
      </c>
      <c r="H8" s="7"/>
      <c r="I8" s="7">
        <v>-84558</v>
      </c>
      <c r="J8" s="7"/>
      <c r="K8" s="7">
        <v>-89589</v>
      </c>
      <c r="L8" s="7"/>
      <c r="M8" s="7">
        <v>-100596</v>
      </c>
      <c r="N8" s="7"/>
      <c r="O8" s="7">
        <v>-110773</v>
      </c>
      <c r="P8" s="7"/>
      <c r="Q8" s="7">
        <v>-118345</v>
      </c>
      <c r="R8" s="7"/>
      <c r="S8" s="7">
        <v>-129757</v>
      </c>
      <c r="T8" s="7"/>
      <c r="U8" s="7">
        <v>-138295</v>
      </c>
      <c r="V8" s="7"/>
      <c r="W8" s="7">
        <v>-159685</v>
      </c>
      <c r="X8" s="7"/>
      <c r="Y8" s="7">
        <v>-152424</v>
      </c>
      <c r="Z8" s="7"/>
      <c r="AA8" s="7">
        <v>-126218</v>
      </c>
      <c r="AB8" s="7"/>
      <c r="AC8" s="7">
        <v>-142532</v>
      </c>
      <c r="AD8" s="7"/>
      <c r="AE8" s="7">
        <v>-147518</v>
      </c>
      <c r="AF8" s="7"/>
      <c r="AG8" s="7">
        <v>-150719</v>
      </c>
      <c r="AH8" s="7"/>
      <c r="AI8" s="7">
        <v>-150372</v>
      </c>
      <c r="AJ8" s="7"/>
      <c r="AK8" s="7">
        <v>-155191</v>
      </c>
      <c r="AL8" s="7" t="s">
        <v>59</v>
      </c>
      <c r="AM8" s="7">
        <v>-147980</v>
      </c>
      <c r="AN8" s="7" t="s">
        <v>59</v>
      </c>
      <c r="AO8" s="7">
        <v>-150077</v>
      </c>
      <c r="AP8" s="7" t="s">
        <v>59</v>
      </c>
      <c r="AQ8" s="7">
        <v>-165094</v>
      </c>
      <c r="AR8" s="7" t="s">
        <v>59</v>
      </c>
      <c r="AS8" s="7">
        <v>-179909</v>
      </c>
      <c r="AT8" s="7"/>
    </row>
    <row r="9" spans="1:46" x14ac:dyDescent="0.3">
      <c r="A9" s="6" t="s">
        <v>1300</v>
      </c>
      <c r="B9" s="6"/>
      <c r="C9" s="6" t="s">
        <v>1301</v>
      </c>
      <c r="D9" s="6"/>
      <c r="E9" s="7">
        <v>-4090</v>
      </c>
      <c r="F9" s="7"/>
      <c r="G9" s="7">
        <v>-4479</v>
      </c>
      <c r="H9" s="7"/>
      <c r="I9" s="7">
        <v>-3367</v>
      </c>
      <c r="J9" s="7"/>
      <c r="K9" s="7">
        <v>-8893</v>
      </c>
      <c r="L9" s="7"/>
      <c r="M9" s="7">
        <v>-12304</v>
      </c>
      <c r="N9" s="7"/>
      <c r="O9" s="7">
        <v>-14386</v>
      </c>
      <c r="P9" s="7"/>
      <c r="Q9" s="7">
        <v>-12244</v>
      </c>
      <c r="R9" s="7"/>
      <c r="S9" s="7">
        <v>-11193</v>
      </c>
      <c r="T9" s="7"/>
      <c r="U9" s="7">
        <v>-3017</v>
      </c>
      <c r="V9" s="7"/>
      <c r="W9" s="7">
        <v>-4824</v>
      </c>
      <c r="X9" s="7"/>
      <c r="Y9" s="7">
        <v>16499</v>
      </c>
      <c r="Z9" s="7"/>
      <c r="AA9" s="7">
        <v>-12617</v>
      </c>
      <c r="AB9" s="7"/>
      <c r="AC9" s="7">
        <v>-6642</v>
      </c>
      <c r="AD9" s="7"/>
      <c r="AE9" s="7">
        <v>530</v>
      </c>
      <c r="AF9" s="7"/>
      <c r="AG9" s="7">
        <v>-1259</v>
      </c>
      <c r="AH9" s="7"/>
      <c r="AI9" s="7">
        <v>-3677</v>
      </c>
      <c r="AJ9" s="7" t="s">
        <v>59</v>
      </c>
      <c r="AK9" s="7">
        <v>-5432</v>
      </c>
      <c r="AL9" s="7" t="s">
        <v>59</v>
      </c>
      <c r="AM9" s="7">
        <v>-3137</v>
      </c>
      <c r="AN9" s="7" t="s">
        <v>59</v>
      </c>
      <c r="AO9" s="7">
        <v>-2569</v>
      </c>
      <c r="AP9" s="7" t="s">
        <v>59</v>
      </c>
      <c r="AQ9" s="7">
        <v>776</v>
      </c>
      <c r="AR9" s="7" t="s">
        <v>59</v>
      </c>
      <c r="AS9" s="7">
        <v>-13396</v>
      </c>
      <c r="AT9" s="7"/>
    </row>
    <row r="10" spans="1:46" x14ac:dyDescent="0.3">
      <c r="A10" s="6" t="s">
        <v>1302</v>
      </c>
      <c r="B10" s="6"/>
      <c r="C10" s="6" t="s">
        <v>1303</v>
      </c>
      <c r="D10" s="6"/>
      <c r="E10" s="7">
        <v>-3428</v>
      </c>
      <c r="F10" s="7"/>
      <c r="G10" s="7">
        <v>755</v>
      </c>
      <c r="H10" s="7"/>
      <c r="I10" s="7">
        <v>-4506</v>
      </c>
      <c r="J10" s="7"/>
      <c r="K10" s="7">
        <v>2265</v>
      </c>
      <c r="L10" s="7"/>
      <c r="M10" s="7">
        <v>-455</v>
      </c>
      <c r="N10" s="7"/>
      <c r="O10" s="7">
        <v>1102</v>
      </c>
      <c r="P10" s="7"/>
      <c r="Q10" s="7">
        <v>-1382</v>
      </c>
      <c r="R10" s="7"/>
      <c r="S10" s="7">
        <v>1084</v>
      </c>
      <c r="T10" s="7"/>
      <c r="U10" s="7">
        <v>-5598</v>
      </c>
      <c r="V10" s="7"/>
      <c r="W10" s="7">
        <v>4759</v>
      </c>
      <c r="X10" s="7"/>
      <c r="Y10" s="7">
        <v>887</v>
      </c>
      <c r="Z10" s="7"/>
      <c r="AA10" s="7">
        <v>327</v>
      </c>
      <c r="AB10" s="7"/>
      <c r="AC10" s="7">
        <v>206</v>
      </c>
      <c r="AD10" s="7"/>
      <c r="AE10" s="7">
        <v>-804</v>
      </c>
      <c r="AF10" s="7"/>
      <c r="AG10" s="7">
        <v>558</v>
      </c>
      <c r="AH10" s="7"/>
      <c r="AI10" s="7">
        <v>654</v>
      </c>
      <c r="AJ10" s="7"/>
      <c r="AK10" s="7">
        <v>-469</v>
      </c>
      <c r="AL10" s="7"/>
      <c r="AM10" s="7">
        <v>210</v>
      </c>
      <c r="AN10" s="7"/>
      <c r="AO10" s="7">
        <v>223</v>
      </c>
      <c r="AP10" s="7" t="s">
        <v>59</v>
      </c>
      <c r="AQ10" s="7">
        <v>-962</v>
      </c>
      <c r="AR10" s="7" t="s">
        <v>59</v>
      </c>
      <c r="AS10" s="7">
        <v>586</v>
      </c>
      <c r="AT10" s="7"/>
    </row>
    <row r="11" spans="1:46" x14ac:dyDescent="0.3">
      <c r="A11" s="6" t="s">
        <v>1304</v>
      </c>
      <c r="B11" s="6"/>
      <c r="C11" s="6" t="s">
        <v>1305</v>
      </c>
      <c r="D11" s="6"/>
      <c r="E11" s="7">
        <v>3359</v>
      </c>
      <c r="F11" s="7"/>
      <c r="G11" s="7">
        <v>-4067</v>
      </c>
      <c r="H11" s="7"/>
      <c r="I11" s="7">
        <v>-1959</v>
      </c>
      <c r="J11" s="7"/>
      <c r="K11" s="7">
        <v>-436</v>
      </c>
      <c r="L11" s="7"/>
      <c r="M11" s="7">
        <v>1716</v>
      </c>
      <c r="N11" s="7"/>
      <c r="O11" s="7">
        <v>718</v>
      </c>
      <c r="P11" s="7"/>
      <c r="Q11" s="7">
        <v>-820</v>
      </c>
      <c r="R11" s="7"/>
      <c r="S11" s="7">
        <v>1144</v>
      </c>
      <c r="T11" s="7"/>
      <c r="U11" s="7">
        <v>-3143</v>
      </c>
      <c r="V11" s="7"/>
      <c r="W11" s="7">
        <v>1670</v>
      </c>
      <c r="X11" s="7"/>
      <c r="Y11" s="7">
        <v>736</v>
      </c>
      <c r="Z11" s="7"/>
      <c r="AA11" s="7">
        <v>-118</v>
      </c>
      <c r="AB11" s="7"/>
      <c r="AC11" s="7">
        <v>-878</v>
      </c>
      <c r="AD11" s="7"/>
      <c r="AE11" s="7">
        <v>-1105</v>
      </c>
      <c r="AF11" s="7"/>
      <c r="AG11" s="7">
        <v>-2446</v>
      </c>
      <c r="AH11" s="7"/>
      <c r="AI11" s="7">
        <v>-1399</v>
      </c>
      <c r="AJ11" s="7"/>
      <c r="AK11" s="7">
        <v>2579</v>
      </c>
      <c r="AL11" s="7"/>
      <c r="AM11" s="7">
        <v>1217</v>
      </c>
      <c r="AN11" s="7"/>
      <c r="AO11" s="7">
        <v>-2683</v>
      </c>
      <c r="AP11" s="7"/>
      <c r="AQ11" s="7">
        <v>-6250</v>
      </c>
      <c r="AR11" s="7"/>
      <c r="AS11" s="7">
        <v>17538</v>
      </c>
      <c r="AT11" s="7"/>
    </row>
    <row r="12" spans="1:46" x14ac:dyDescent="0.3">
      <c r="A12" s="6" t="s">
        <v>1306</v>
      </c>
      <c r="B12" s="6"/>
      <c r="C12" s="6" t="s">
        <v>1307</v>
      </c>
      <c r="D12" s="6"/>
      <c r="E12" s="7">
        <v>1933</v>
      </c>
      <c r="F12" s="7"/>
      <c r="G12" s="7">
        <v>2029</v>
      </c>
      <c r="H12" s="7"/>
      <c r="I12" s="7">
        <v>-1938</v>
      </c>
      <c r="J12" s="7"/>
      <c r="K12" s="7">
        <v>-3852</v>
      </c>
      <c r="L12" s="7"/>
      <c r="M12" s="7">
        <v>1222</v>
      </c>
      <c r="N12" s="7"/>
      <c r="O12" s="7">
        <v>5776</v>
      </c>
      <c r="P12" s="7"/>
      <c r="Q12" s="7">
        <v>80</v>
      </c>
      <c r="R12" s="7"/>
      <c r="S12" s="7">
        <v>-465</v>
      </c>
      <c r="T12" s="7"/>
      <c r="U12" s="7">
        <v>-6528</v>
      </c>
      <c r="V12" s="7"/>
      <c r="W12" s="7">
        <v>9163</v>
      </c>
      <c r="X12" s="7"/>
      <c r="Y12" s="7">
        <v>3697</v>
      </c>
      <c r="Z12" s="7"/>
      <c r="AA12" s="7">
        <v>-2203</v>
      </c>
      <c r="AB12" s="7"/>
      <c r="AC12" s="7">
        <v>2388</v>
      </c>
      <c r="AD12" s="7"/>
      <c r="AE12" s="7">
        <v>2206</v>
      </c>
      <c r="AF12" s="7"/>
      <c r="AG12" s="7">
        <v>7081</v>
      </c>
      <c r="AH12" s="7"/>
      <c r="AI12" s="7">
        <v>-5092</v>
      </c>
      <c r="AJ12" s="7"/>
      <c r="AK12" s="7">
        <v>6913</v>
      </c>
      <c r="AL12" s="7"/>
      <c r="AM12" s="7">
        <v>1190</v>
      </c>
      <c r="AN12" s="7"/>
      <c r="AO12" s="7">
        <v>-8810</v>
      </c>
      <c r="AP12" s="7"/>
      <c r="AQ12" s="7">
        <v>-13230</v>
      </c>
      <c r="AR12" s="7" t="s">
        <v>59</v>
      </c>
      <c r="AS12" s="7">
        <v>5342</v>
      </c>
      <c r="AT12" s="7"/>
    </row>
    <row r="13" spans="1:46" x14ac:dyDescent="0.3">
      <c r="A13" s="6" t="s">
        <v>1308</v>
      </c>
      <c r="B13" s="6"/>
      <c r="C13" s="6" t="s">
        <v>1309</v>
      </c>
      <c r="D13" s="6"/>
      <c r="E13" s="7">
        <v>5451</v>
      </c>
      <c r="F13" s="7"/>
      <c r="G13" s="7">
        <v>9083</v>
      </c>
      <c r="H13" s="7"/>
      <c r="I13" s="7">
        <v>6739</v>
      </c>
      <c r="J13" s="7"/>
      <c r="K13" s="7">
        <v>-90</v>
      </c>
      <c r="L13" s="7"/>
      <c r="M13" s="7">
        <v>-357</v>
      </c>
      <c r="N13" s="7"/>
      <c r="O13" s="7">
        <v>-782</v>
      </c>
      <c r="P13" s="7"/>
      <c r="Q13" s="7">
        <v>2954</v>
      </c>
      <c r="R13" s="7"/>
      <c r="S13" s="7">
        <v>892</v>
      </c>
      <c r="T13" s="7"/>
      <c r="U13" s="7">
        <v>-3104</v>
      </c>
      <c r="V13" s="7"/>
      <c r="W13" s="7">
        <v>-3507</v>
      </c>
      <c r="X13" s="7"/>
      <c r="Y13" s="7">
        <v>4387</v>
      </c>
      <c r="Z13" s="7"/>
      <c r="AA13" s="7">
        <v>-1703</v>
      </c>
      <c r="AB13" s="7"/>
      <c r="AC13" s="7">
        <v>-61</v>
      </c>
      <c r="AD13" s="7"/>
      <c r="AE13" s="7">
        <v>-4028</v>
      </c>
      <c r="AF13" s="7"/>
      <c r="AG13" s="7">
        <v>-3585</v>
      </c>
      <c r="AH13" s="7"/>
      <c r="AI13" s="7">
        <v>4694</v>
      </c>
      <c r="AJ13" s="7" t="s">
        <v>59</v>
      </c>
      <c r="AK13" s="7">
        <v>3620</v>
      </c>
      <c r="AL13" s="7" t="s">
        <v>59</v>
      </c>
      <c r="AM13" s="7">
        <v>-1576</v>
      </c>
      <c r="AN13" s="7" t="s">
        <v>59</v>
      </c>
      <c r="AO13" s="7">
        <v>-1178</v>
      </c>
      <c r="AP13" s="7" t="s">
        <v>59</v>
      </c>
      <c r="AQ13" s="7">
        <v>4850</v>
      </c>
      <c r="AR13" s="7" t="s">
        <v>59</v>
      </c>
      <c r="AS13" s="7">
        <v>4730</v>
      </c>
      <c r="AT13" s="7"/>
    </row>
    <row r="14" spans="1:46" x14ac:dyDescent="0.3">
      <c r="A14" s="6" t="s">
        <v>1310</v>
      </c>
      <c r="B14" s="8" t="s">
        <v>1311</v>
      </c>
      <c r="C14" s="6"/>
      <c r="D14" s="6"/>
      <c r="E14" s="7">
        <v>-87880</v>
      </c>
      <c r="F14" s="7"/>
      <c r="G14" s="7">
        <v>-84558</v>
      </c>
      <c r="H14" s="7"/>
      <c r="I14" s="7">
        <v>-89589</v>
      </c>
      <c r="J14" s="7"/>
      <c r="K14" s="7">
        <v>-100596</v>
      </c>
      <c r="L14" s="7"/>
      <c r="M14" s="7">
        <v>-110773</v>
      </c>
      <c r="N14" s="7"/>
      <c r="O14" s="7">
        <v>-118345</v>
      </c>
      <c r="P14" s="7"/>
      <c r="Q14" s="7">
        <v>-129757</v>
      </c>
      <c r="R14" s="7"/>
      <c r="S14" s="7">
        <v>-138295</v>
      </c>
      <c r="T14" s="7"/>
      <c r="U14" s="7">
        <v>-159685</v>
      </c>
      <c r="V14" s="7"/>
      <c r="W14" s="7">
        <v>-152424</v>
      </c>
      <c r="X14" s="7"/>
      <c r="Y14" s="7">
        <v>-126218</v>
      </c>
      <c r="Z14" s="7"/>
      <c r="AA14" s="7">
        <v>-142532</v>
      </c>
      <c r="AB14" s="7"/>
      <c r="AC14" s="7">
        <v>-147518</v>
      </c>
      <c r="AD14" s="7"/>
      <c r="AE14" s="7">
        <v>-150719</v>
      </c>
      <c r="AF14" s="7"/>
      <c r="AG14" s="7">
        <v>-150372</v>
      </c>
      <c r="AH14" s="7"/>
      <c r="AI14" s="7">
        <v>-155191</v>
      </c>
      <c r="AJ14" s="7" t="s">
        <v>59</v>
      </c>
      <c r="AK14" s="7">
        <v>-147980</v>
      </c>
      <c r="AL14" s="7" t="s">
        <v>59</v>
      </c>
      <c r="AM14" s="7">
        <v>-150077</v>
      </c>
      <c r="AN14" s="7" t="s">
        <v>59</v>
      </c>
      <c r="AO14" s="7">
        <v>-165094</v>
      </c>
      <c r="AP14" s="7" t="s">
        <v>59</v>
      </c>
      <c r="AQ14" s="7">
        <v>-179909</v>
      </c>
      <c r="AR14" s="7" t="s">
        <v>59</v>
      </c>
      <c r="AS14" s="7">
        <v>-165110</v>
      </c>
      <c r="AT14" s="7"/>
    </row>
    <row r="16" spans="1:46" x14ac:dyDescent="0.3">
      <c r="A16" s="6" t="s">
        <v>1312</v>
      </c>
      <c r="B16" s="6"/>
      <c r="C16" s="6" t="s">
        <v>1313</v>
      </c>
      <c r="D16" s="6"/>
      <c r="E16" s="7">
        <v>82085</v>
      </c>
      <c r="F16" s="7"/>
      <c r="G16" s="7">
        <v>93774</v>
      </c>
      <c r="H16" s="7"/>
      <c r="I16" s="7">
        <v>107797</v>
      </c>
      <c r="J16" s="7"/>
      <c r="K16" s="7">
        <v>106481</v>
      </c>
      <c r="L16" s="7"/>
      <c r="M16" s="7">
        <v>111231</v>
      </c>
      <c r="N16" s="7"/>
      <c r="O16" s="7">
        <v>118501</v>
      </c>
      <c r="P16" s="7"/>
      <c r="Q16" s="7">
        <v>131300</v>
      </c>
      <c r="R16" s="7"/>
      <c r="S16" s="7">
        <v>137981</v>
      </c>
      <c r="T16" s="7"/>
      <c r="U16" s="7">
        <v>153747</v>
      </c>
      <c r="V16" s="7"/>
      <c r="W16" s="7">
        <v>155851</v>
      </c>
      <c r="X16" s="7"/>
      <c r="Y16" s="7">
        <v>154772</v>
      </c>
      <c r="Z16" s="7"/>
      <c r="AA16" s="7">
        <v>190570</v>
      </c>
      <c r="AB16" s="7"/>
      <c r="AC16" s="7">
        <v>176924</v>
      </c>
      <c r="AD16" s="7"/>
      <c r="AE16" s="7">
        <v>180981</v>
      </c>
      <c r="AF16" s="7"/>
      <c r="AG16" s="7">
        <v>182450</v>
      </c>
      <c r="AH16" s="7"/>
      <c r="AI16" s="7">
        <v>217788</v>
      </c>
      <c r="AJ16" s="7"/>
      <c r="AK16" s="7">
        <v>244170</v>
      </c>
      <c r="AL16" s="7" t="s">
        <v>59</v>
      </c>
      <c r="AM16" s="7">
        <v>251108</v>
      </c>
      <c r="AN16" s="7" t="s">
        <v>59</v>
      </c>
      <c r="AO16" s="7">
        <v>258435</v>
      </c>
      <c r="AP16" s="7" t="s">
        <v>59</v>
      </c>
      <c r="AQ16" s="7">
        <v>274764</v>
      </c>
      <c r="AR16" s="7" t="s">
        <v>59</v>
      </c>
      <c r="AS16" s="7">
        <v>310223</v>
      </c>
      <c r="AT16" s="7"/>
    </row>
    <row r="17" spans="1:46" x14ac:dyDescent="0.3">
      <c r="A17" s="6" t="s">
        <v>1314</v>
      </c>
      <c r="B17" s="6"/>
      <c r="C17" s="6"/>
      <c r="D17" s="6" t="s">
        <v>1315</v>
      </c>
      <c r="E17" s="7">
        <v>308</v>
      </c>
      <c r="F17" s="7"/>
      <c r="G17" s="7">
        <v>6956</v>
      </c>
      <c r="H17" s="7"/>
      <c r="I17" s="7">
        <v>2876</v>
      </c>
      <c r="J17" s="7"/>
      <c r="K17" s="7">
        <v>2831</v>
      </c>
      <c r="L17" s="7"/>
      <c r="M17" s="7">
        <v>3244</v>
      </c>
      <c r="N17" s="7"/>
      <c r="O17" s="7">
        <v>-4397</v>
      </c>
      <c r="P17" s="7"/>
      <c r="Q17" s="7">
        <v>8189</v>
      </c>
      <c r="R17" s="7"/>
      <c r="S17" s="7">
        <v>13981</v>
      </c>
      <c r="T17" s="7"/>
      <c r="U17" s="7">
        <v>-18490</v>
      </c>
      <c r="V17" s="7"/>
      <c r="W17" s="7">
        <v>6853</v>
      </c>
      <c r="X17" s="7"/>
      <c r="Y17" s="7">
        <v>29440</v>
      </c>
      <c r="Z17" s="7"/>
      <c r="AA17" s="7">
        <v>-10822</v>
      </c>
      <c r="AB17" s="7"/>
      <c r="AC17" s="7">
        <v>3231</v>
      </c>
      <c r="AD17" s="7"/>
      <c r="AE17" s="7">
        <v>640</v>
      </c>
      <c r="AF17" s="7"/>
      <c r="AG17" s="7">
        <v>9959</v>
      </c>
      <c r="AH17" s="7"/>
      <c r="AI17" s="7">
        <v>-4452</v>
      </c>
      <c r="AJ17" s="7" t="s">
        <v>59</v>
      </c>
      <c r="AK17" s="7">
        <v>-103</v>
      </c>
      <c r="AL17" s="7" t="s">
        <v>59</v>
      </c>
      <c r="AM17" s="7">
        <v>-170</v>
      </c>
      <c r="AN17" s="7" t="s">
        <v>59</v>
      </c>
      <c r="AO17" s="7">
        <v>-2192</v>
      </c>
      <c r="AP17" s="7" t="s">
        <v>59</v>
      </c>
      <c r="AQ17" s="7">
        <v>3335</v>
      </c>
      <c r="AR17" s="7" t="s">
        <v>59</v>
      </c>
      <c r="AS17" s="7">
        <v>-19341</v>
      </c>
      <c r="AT17" s="7"/>
    </row>
    <row r="18" spans="1:46" x14ac:dyDescent="0.3">
      <c r="A18" s="6" t="s">
        <v>1316</v>
      </c>
      <c r="B18" s="6"/>
      <c r="C18" s="6"/>
      <c r="D18" s="6" t="s">
        <v>1317</v>
      </c>
      <c r="E18" s="7">
        <v>264</v>
      </c>
      <c r="F18" s="7"/>
      <c r="G18" s="7">
        <v>-2344</v>
      </c>
      <c r="H18" s="7"/>
      <c r="I18" s="7">
        <v>-9875</v>
      </c>
      <c r="J18" s="7"/>
      <c r="K18" s="7">
        <v>-866</v>
      </c>
      <c r="L18" s="7"/>
      <c r="M18" s="7">
        <v>-2203</v>
      </c>
      <c r="N18" s="7"/>
      <c r="O18" s="7">
        <v>6529</v>
      </c>
      <c r="P18" s="7"/>
      <c r="Q18" s="7">
        <v>-6596</v>
      </c>
      <c r="R18" s="7"/>
      <c r="S18" s="7">
        <v>-2115</v>
      </c>
      <c r="T18" s="7"/>
      <c r="U18" s="7">
        <v>15858</v>
      </c>
      <c r="V18" s="7"/>
      <c r="W18" s="7">
        <v>-7837</v>
      </c>
      <c r="X18" s="7"/>
      <c r="Y18" s="7">
        <v>-986</v>
      </c>
      <c r="Z18" s="7"/>
      <c r="AA18" s="7">
        <v>-5805</v>
      </c>
      <c r="AB18" s="7"/>
      <c r="AC18" s="7">
        <v>-3199</v>
      </c>
      <c r="AD18" s="7"/>
      <c r="AE18" s="7">
        <v>-4128</v>
      </c>
      <c r="AF18" s="7"/>
      <c r="AG18" s="7">
        <v>3306</v>
      </c>
      <c r="AH18" s="7"/>
      <c r="AI18" s="7">
        <v>6616</v>
      </c>
      <c r="AJ18" s="7"/>
      <c r="AK18" s="7">
        <v>-2225</v>
      </c>
      <c r="AL18" s="7"/>
      <c r="AM18" s="7">
        <v>1668</v>
      </c>
      <c r="AN18" s="7"/>
      <c r="AO18" s="7">
        <v>2167</v>
      </c>
      <c r="AP18" s="7" t="s">
        <v>59</v>
      </c>
      <c r="AQ18" s="7">
        <v>11375</v>
      </c>
      <c r="AR18" s="7" t="s">
        <v>59</v>
      </c>
      <c r="AS18" s="7">
        <v>-10811</v>
      </c>
      <c r="AT18" s="7"/>
    </row>
    <row r="19" spans="1:46" x14ac:dyDescent="0.3">
      <c r="A19" s="6" t="s">
        <v>1318</v>
      </c>
      <c r="B19" s="6"/>
      <c r="C19" s="6"/>
      <c r="D19" s="6" t="s">
        <v>1319</v>
      </c>
      <c r="E19" s="7">
        <v>8815</v>
      </c>
      <c r="F19" s="7"/>
      <c r="G19" s="7">
        <v>-6467</v>
      </c>
      <c r="H19" s="7"/>
      <c r="I19" s="7">
        <v>1019</v>
      </c>
      <c r="J19" s="7"/>
      <c r="K19" s="7">
        <v>-662</v>
      </c>
      <c r="L19" s="7"/>
      <c r="M19" s="7">
        <v>-822</v>
      </c>
      <c r="N19" s="7"/>
      <c r="O19" s="7">
        <v>2226</v>
      </c>
      <c r="P19" s="7"/>
      <c r="Q19" s="7">
        <v>-934</v>
      </c>
      <c r="R19" s="7"/>
      <c r="S19" s="7">
        <v>3867</v>
      </c>
      <c r="T19" s="7"/>
      <c r="U19" s="7">
        <v>15082</v>
      </c>
      <c r="V19" s="7"/>
      <c r="W19" s="7">
        <v>-10796</v>
      </c>
      <c r="X19" s="7"/>
      <c r="Y19" s="7">
        <v>1117</v>
      </c>
      <c r="Z19" s="7"/>
      <c r="AA19" s="7">
        <v>2387</v>
      </c>
      <c r="AB19" s="7"/>
      <c r="AC19" s="7">
        <v>-2593</v>
      </c>
      <c r="AD19" s="7"/>
      <c r="AE19" s="7">
        <v>-929</v>
      </c>
      <c r="AF19" s="7"/>
      <c r="AG19" s="7">
        <v>9763</v>
      </c>
      <c r="AH19" s="7"/>
      <c r="AI19" s="7">
        <v>20640</v>
      </c>
      <c r="AJ19" s="7"/>
      <c r="AK19" s="7">
        <v>-5575</v>
      </c>
      <c r="AL19" s="7"/>
      <c r="AM19" s="7">
        <v>-2878</v>
      </c>
      <c r="AN19" s="7"/>
      <c r="AO19" s="7">
        <v>6230</v>
      </c>
      <c r="AP19" s="7"/>
      <c r="AQ19" s="7">
        <v>19389</v>
      </c>
      <c r="AR19" s="7"/>
      <c r="AS19" s="7">
        <v>9861</v>
      </c>
      <c r="AT19" s="7"/>
    </row>
    <row r="20" spans="1:46" x14ac:dyDescent="0.3">
      <c r="A20" s="6" t="s">
        <v>1320</v>
      </c>
      <c r="B20" s="6"/>
      <c r="C20" s="6"/>
      <c r="D20" s="6" t="s">
        <v>1321</v>
      </c>
      <c r="E20" s="7">
        <v>-9</v>
      </c>
      <c r="F20" s="7"/>
      <c r="G20" s="7">
        <v>-1281</v>
      </c>
      <c r="H20" s="7"/>
      <c r="I20" s="7">
        <v>-1907</v>
      </c>
      <c r="J20" s="7"/>
      <c r="K20" s="7">
        <v>2646</v>
      </c>
      <c r="L20" s="7"/>
      <c r="M20" s="7">
        <v>3313</v>
      </c>
      <c r="N20" s="7"/>
      <c r="O20" s="7">
        <v>7662</v>
      </c>
      <c r="P20" s="7"/>
      <c r="Q20" s="7">
        <v>1411</v>
      </c>
      <c r="R20" s="7"/>
      <c r="S20" s="7">
        <v>-3304</v>
      </c>
      <c r="T20" s="7"/>
      <c r="U20" s="7">
        <v>-14239</v>
      </c>
      <c r="V20" s="7"/>
      <c r="W20" s="7">
        <v>10303</v>
      </c>
      <c r="X20" s="7"/>
      <c r="Y20" s="7">
        <v>2888</v>
      </c>
      <c r="Z20" s="7"/>
      <c r="AA20" s="7">
        <v>-1414</v>
      </c>
      <c r="AB20" s="7"/>
      <c r="AC20" s="7">
        <v>4812</v>
      </c>
      <c r="AD20" s="7"/>
      <c r="AE20" s="7">
        <v>4374</v>
      </c>
      <c r="AF20" s="7"/>
      <c r="AG20" s="7">
        <v>11417</v>
      </c>
      <c r="AH20" s="7"/>
      <c r="AI20" s="7">
        <v>-1767</v>
      </c>
      <c r="AJ20" s="7"/>
      <c r="AK20" s="7">
        <v>6253</v>
      </c>
      <c r="AL20" s="7"/>
      <c r="AM20" s="7">
        <v>4338</v>
      </c>
      <c r="AN20" s="7"/>
      <c r="AO20" s="7">
        <v>2907</v>
      </c>
      <c r="AP20" s="7"/>
      <c r="AQ20" s="7">
        <v>-8944</v>
      </c>
      <c r="AR20" s="7" t="s">
        <v>59</v>
      </c>
      <c r="AS20" s="7">
        <v>23387</v>
      </c>
      <c r="AT20" s="7"/>
    </row>
    <row r="21" spans="1:46" x14ac:dyDescent="0.3">
      <c r="A21" s="6" t="s">
        <v>1322</v>
      </c>
      <c r="B21" s="6"/>
      <c r="C21" s="6"/>
      <c r="D21" s="6" t="s">
        <v>1323</v>
      </c>
      <c r="E21" s="7">
        <v>2311</v>
      </c>
      <c r="F21" s="7"/>
      <c r="G21" s="7">
        <v>17159</v>
      </c>
      <c r="H21" s="7"/>
      <c r="I21" s="7">
        <v>6571</v>
      </c>
      <c r="J21" s="7"/>
      <c r="K21" s="7">
        <v>801</v>
      </c>
      <c r="L21" s="7"/>
      <c r="M21" s="7">
        <v>3739</v>
      </c>
      <c r="N21" s="7"/>
      <c r="O21" s="7">
        <v>780</v>
      </c>
      <c r="P21" s="7"/>
      <c r="Q21" s="7">
        <v>4611</v>
      </c>
      <c r="R21" s="7"/>
      <c r="S21" s="7">
        <v>3338</v>
      </c>
      <c r="T21" s="7"/>
      <c r="U21" s="7">
        <v>3893</v>
      </c>
      <c r="V21" s="7"/>
      <c r="W21" s="7">
        <v>398</v>
      </c>
      <c r="X21" s="7"/>
      <c r="Y21" s="7">
        <v>3339</v>
      </c>
      <c r="Z21" s="7"/>
      <c r="AA21" s="7">
        <v>2008</v>
      </c>
      <c r="AB21" s="7"/>
      <c r="AC21" s="7">
        <v>1805</v>
      </c>
      <c r="AD21" s="7"/>
      <c r="AE21" s="7">
        <v>1512</v>
      </c>
      <c r="AF21" s="7"/>
      <c r="AG21" s="7">
        <v>893</v>
      </c>
      <c r="AH21" s="7"/>
      <c r="AI21" s="7">
        <v>5346</v>
      </c>
      <c r="AJ21" s="7" t="s">
        <v>59</v>
      </c>
      <c r="AK21" s="7">
        <v>8588</v>
      </c>
      <c r="AL21" s="7" t="s">
        <v>59</v>
      </c>
      <c r="AM21" s="7">
        <v>4369</v>
      </c>
      <c r="AN21" s="7" t="s">
        <v>59</v>
      </c>
      <c r="AO21" s="7">
        <v>7216</v>
      </c>
      <c r="AP21" s="7" t="s">
        <v>59</v>
      </c>
      <c r="AQ21" s="7">
        <v>10303</v>
      </c>
      <c r="AR21" s="7" t="s">
        <v>59</v>
      </c>
      <c r="AS21" s="7">
        <v>12684</v>
      </c>
      <c r="AT21" s="7"/>
    </row>
    <row r="22" spans="1:46" x14ac:dyDescent="0.3">
      <c r="A22" s="6" t="s">
        <v>1324</v>
      </c>
      <c r="B22" s="6"/>
      <c r="C22" s="6" t="s">
        <v>1325</v>
      </c>
      <c r="D22" s="6"/>
      <c r="E22" s="7">
        <v>93774</v>
      </c>
      <c r="F22" s="7"/>
      <c r="G22" s="7">
        <v>107797</v>
      </c>
      <c r="H22" s="7"/>
      <c r="I22" s="7">
        <v>106481</v>
      </c>
      <c r="J22" s="7"/>
      <c r="K22" s="7">
        <v>111231</v>
      </c>
      <c r="L22" s="7"/>
      <c r="M22" s="7">
        <v>118501</v>
      </c>
      <c r="N22" s="7"/>
      <c r="O22" s="7">
        <v>131300</v>
      </c>
      <c r="P22" s="7"/>
      <c r="Q22" s="7">
        <v>137981</v>
      </c>
      <c r="R22" s="7"/>
      <c r="S22" s="7">
        <v>153747</v>
      </c>
      <c r="T22" s="7"/>
      <c r="U22" s="7">
        <v>155851</v>
      </c>
      <c r="V22" s="7"/>
      <c r="W22" s="7">
        <v>154772</v>
      </c>
      <c r="X22" s="7"/>
      <c r="Y22" s="7">
        <v>190570</v>
      </c>
      <c r="Z22" s="7"/>
      <c r="AA22" s="7">
        <v>176924</v>
      </c>
      <c r="AB22" s="7"/>
      <c r="AC22" s="7">
        <v>180981</v>
      </c>
      <c r="AD22" s="7"/>
      <c r="AE22" s="7">
        <v>182450</v>
      </c>
      <c r="AF22" s="7"/>
      <c r="AG22" s="7">
        <v>217788</v>
      </c>
      <c r="AH22" s="7"/>
      <c r="AI22" s="7">
        <v>244170</v>
      </c>
      <c r="AJ22" s="7" t="s">
        <v>59</v>
      </c>
      <c r="AK22" s="7">
        <v>251108</v>
      </c>
      <c r="AL22" s="7" t="s">
        <v>59</v>
      </c>
      <c r="AM22" s="7">
        <v>258435</v>
      </c>
      <c r="AN22" s="7" t="s">
        <v>59</v>
      </c>
      <c r="AO22" s="7">
        <v>274764</v>
      </c>
      <c r="AP22" s="7" t="s">
        <v>59</v>
      </c>
      <c r="AQ22" s="7">
        <v>310223</v>
      </c>
      <c r="AR22" s="7" t="s">
        <v>59</v>
      </c>
      <c r="AS22" s="7">
        <v>326002</v>
      </c>
      <c r="AT22" s="7"/>
    </row>
    <row r="24" spans="1:46" x14ac:dyDescent="0.3">
      <c r="A24" s="6" t="s">
        <v>1326</v>
      </c>
      <c r="B24" s="6"/>
      <c r="C24" s="6" t="s">
        <v>1327</v>
      </c>
      <c r="D24" s="6"/>
      <c r="E24" s="7">
        <v>173191</v>
      </c>
      <c r="F24" s="7"/>
      <c r="G24" s="7">
        <v>181654</v>
      </c>
      <c r="H24" s="7"/>
      <c r="I24" s="7">
        <v>192355</v>
      </c>
      <c r="J24" s="7"/>
      <c r="K24" s="7">
        <v>196070</v>
      </c>
      <c r="L24" s="7"/>
      <c r="M24" s="7">
        <v>211827</v>
      </c>
      <c r="N24" s="7"/>
      <c r="O24" s="7">
        <v>229274</v>
      </c>
      <c r="P24" s="7"/>
      <c r="Q24" s="7">
        <v>249645</v>
      </c>
      <c r="R24" s="7"/>
      <c r="S24" s="7">
        <v>267738</v>
      </c>
      <c r="T24" s="7"/>
      <c r="U24" s="7">
        <v>292043</v>
      </c>
      <c r="V24" s="7"/>
      <c r="W24" s="7">
        <v>315536</v>
      </c>
      <c r="X24" s="7"/>
      <c r="Y24" s="7">
        <v>307196</v>
      </c>
      <c r="Z24" s="7"/>
      <c r="AA24" s="7">
        <v>316788</v>
      </c>
      <c r="AB24" s="7"/>
      <c r="AC24" s="7">
        <v>319456</v>
      </c>
      <c r="AD24" s="7"/>
      <c r="AE24" s="7">
        <v>328499</v>
      </c>
      <c r="AF24" s="7"/>
      <c r="AG24" s="7">
        <v>333169</v>
      </c>
      <c r="AH24" s="7"/>
      <c r="AI24" s="7">
        <v>368160</v>
      </c>
      <c r="AJ24" s="7"/>
      <c r="AK24" s="7">
        <v>399361</v>
      </c>
      <c r="AL24" s="7" t="s">
        <v>59</v>
      </c>
      <c r="AM24" s="7">
        <v>399088</v>
      </c>
      <c r="AN24" s="7" t="s">
        <v>59</v>
      </c>
      <c r="AO24" s="7">
        <v>408512</v>
      </c>
      <c r="AP24" s="7" t="s">
        <v>59</v>
      </c>
      <c r="AQ24" s="7">
        <v>439857</v>
      </c>
      <c r="AR24" s="7" t="s">
        <v>59</v>
      </c>
      <c r="AS24" s="7">
        <v>490132</v>
      </c>
      <c r="AT24" s="7"/>
    </row>
    <row r="25" spans="1:46" x14ac:dyDescent="0.3">
      <c r="A25" s="6" t="s">
        <v>1328</v>
      </c>
      <c r="B25" s="6"/>
      <c r="C25" s="6"/>
      <c r="D25" s="6" t="s">
        <v>1329</v>
      </c>
      <c r="E25" s="7">
        <v>4399</v>
      </c>
      <c r="F25" s="7"/>
      <c r="G25" s="7">
        <v>11435</v>
      </c>
      <c r="H25" s="7"/>
      <c r="I25" s="7">
        <v>6243</v>
      </c>
      <c r="J25" s="7"/>
      <c r="K25" s="7">
        <v>11724</v>
      </c>
      <c r="L25" s="7"/>
      <c r="M25" s="7">
        <v>15548</v>
      </c>
      <c r="N25" s="7"/>
      <c r="O25" s="7">
        <v>9989</v>
      </c>
      <c r="P25" s="7"/>
      <c r="Q25" s="7">
        <v>20433</v>
      </c>
      <c r="R25" s="7"/>
      <c r="S25" s="7">
        <v>25175</v>
      </c>
      <c r="T25" s="7"/>
      <c r="U25" s="7">
        <v>-15474</v>
      </c>
      <c r="V25" s="7"/>
      <c r="W25" s="7">
        <v>11677</v>
      </c>
      <c r="X25" s="7"/>
      <c r="Y25" s="7">
        <v>12941</v>
      </c>
      <c r="Z25" s="7"/>
      <c r="AA25" s="7">
        <v>1795</v>
      </c>
      <c r="AB25" s="7"/>
      <c r="AC25" s="7">
        <v>9873</v>
      </c>
      <c r="AD25" s="7"/>
      <c r="AE25" s="7">
        <v>110</v>
      </c>
      <c r="AF25" s="7"/>
      <c r="AG25" s="7">
        <v>11218</v>
      </c>
      <c r="AH25" s="7"/>
      <c r="AI25" s="7">
        <v>-776</v>
      </c>
      <c r="AJ25" s="7" t="s">
        <v>59</v>
      </c>
      <c r="AK25" s="7">
        <v>5329</v>
      </c>
      <c r="AL25" s="7" t="s">
        <v>59</v>
      </c>
      <c r="AM25" s="7">
        <v>2967</v>
      </c>
      <c r="AN25" s="7" t="s">
        <v>59</v>
      </c>
      <c r="AO25" s="7">
        <v>377</v>
      </c>
      <c r="AP25" s="7" t="s">
        <v>59</v>
      </c>
      <c r="AQ25" s="7">
        <v>2559</v>
      </c>
      <c r="AR25" s="7" t="s">
        <v>59</v>
      </c>
      <c r="AS25" s="7">
        <v>-5945</v>
      </c>
      <c r="AT25" s="7"/>
    </row>
    <row r="26" spans="1:46" x14ac:dyDescent="0.3">
      <c r="A26" s="6" t="s">
        <v>1330</v>
      </c>
      <c r="B26" s="6"/>
      <c r="C26" s="6"/>
      <c r="D26" s="6" t="s">
        <v>1331</v>
      </c>
      <c r="E26" s="7">
        <v>3692</v>
      </c>
      <c r="F26" s="7"/>
      <c r="G26" s="7">
        <v>-3099</v>
      </c>
      <c r="H26" s="7"/>
      <c r="I26" s="7">
        <v>-5369</v>
      </c>
      <c r="J26" s="7"/>
      <c r="K26" s="7">
        <v>-3131</v>
      </c>
      <c r="L26" s="7"/>
      <c r="M26" s="7">
        <v>-1748</v>
      </c>
      <c r="N26" s="7"/>
      <c r="O26" s="7">
        <v>5427</v>
      </c>
      <c r="P26" s="7"/>
      <c r="Q26" s="7">
        <v>-5214</v>
      </c>
      <c r="R26" s="7"/>
      <c r="S26" s="7">
        <v>-3199</v>
      </c>
      <c r="T26" s="7"/>
      <c r="U26" s="7">
        <v>21456</v>
      </c>
      <c r="V26" s="7"/>
      <c r="W26" s="7">
        <v>-12596</v>
      </c>
      <c r="X26" s="7"/>
      <c r="Y26" s="7">
        <v>-1873</v>
      </c>
      <c r="Z26" s="7"/>
      <c r="AA26" s="7">
        <v>-6132</v>
      </c>
      <c r="AB26" s="7"/>
      <c r="AC26" s="7">
        <v>-3405</v>
      </c>
      <c r="AD26" s="7"/>
      <c r="AE26" s="7">
        <v>-3324</v>
      </c>
      <c r="AF26" s="7"/>
      <c r="AG26" s="7">
        <v>2749</v>
      </c>
      <c r="AH26" s="7"/>
      <c r="AI26" s="7">
        <v>5962</v>
      </c>
      <c r="AJ26" s="7"/>
      <c r="AK26" s="7">
        <v>-1756</v>
      </c>
      <c r="AL26" s="7"/>
      <c r="AM26" s="7">
        <v>1458</v>
      </c>
      <c r="AN26" s="7"/>
      <c r="AO26" s="7">
        <v>1944</v>
      </c>
      <c r="AP26" s="7"/>
      <c r="AQ26" s="7">
        <v>12337</v>
      </c>
      <c r="AR26" s="7"/>
      <c r="AS26" s="7">
        <v>-11397</v>
      </c>
      <c r="AT26" s="7"/>
    </row>
    <row r="27" spans="1:46" x14ac:dyDescent="0.3">
      <c r="A27" s="6" t="s">
        <v>1332</v>
      </c>
      <c r="B27" s="6"/>
      <c r="C27" s="6"/>
      <c r="D27" s="6" t="s">
        <v>1333</v>
      </c>
      <c r="E27" s="7">
        <v>5456</v>
      </c>
      <c r="F27" s="7"/>
      <c r="G27" s="7">
        <v>-2400</v>
      </c>
      <c r="H27" s="7"/>
      <c r="I27" s="7">
        <v>2978</v>
      </c>
      <c r="J27" s="7"/>
      <c r="K27" s="7">
        <v>-226</v>
      </c>
      <c r="L27" s="7"/>
      <c r="M27" s="7">
        <v>-2539</v>
      </c>
      <c r="N27" s="7"/>
      <c r="O27" s="7">
        <v>1508</v>
      </c>
      <c r="P27" s="7"/>
      <c r="Q27" s="7">
        <v>-114</v>
      </c>
      <c r="R27" s="7"/>
      <c r="S27" s="7">
        <v>2723</v>
      </c>
      <c r="T27" s="7"/>
      <c r="U27" s="7">
        <v>18224</v>
      </c>
      <c r="V27" s="7"/>
      <c r="W27" s="7">
        <v>-12466</v>
      </c>
      <c r="X27" s="7"/>
      <c r="Y27" s="7">
        <v>381</v>
      </c>
      <c r="Z27" s="7"/>
      <c r="AA27" s="7">
        <v>2505</v>
      </c>
      <c r="AB27" s="7"/>
      <c r="AC27" s="7">
        <v>-1715</v>
      </c>
      <c r="AD27" s="7"/>
      <c r="AE27" s="7">
        <v>176</v>
      </c>
      <c r="AF27" s="7"/>
      <c r="AG27" s="7">
        <v>12209</v>
      </c>
      <c r="AH27" s="7"/>
      <c r="AI27" s="7">
        <v>22039</v>
      </c>
      <c r="AJ27" s="7"/>
      <c r="AK27" s="7">
        <v>-8154</v>
      </c>
      <c r="AL27" s="7"/>
      <c r="AM27" s="7">
        <v>-4095</v>
      </c>
      <c r="AN27" s="7"/>
      <c r="AO27" s="7">
        <v>8914</v>
      </c>
      <c r="AP27" s="7"/>
      <c r="AQ27" s="7">
        <v>25639</v>
      </c>
      <c r="AR27" s="7"/>
      <c r="AS27" s="7">
        <v>-7677</v>
      </c>
      <c r="AT27" s="7"/>
    </row>
    <row r="28" spans="1:46" x14ac:dyDescent="0.3">
      <c r="A28" s="6" t="s">
        <v>1334</v>
      </c>
      <c r="B28" s="6"/>
      <c r="C28" s="6"/>
      <c r="D28" s="6" t="s">
        <v>1335</v>
      </c>
      <c r="E28" s="7">
        <v>-1942</v>
      </c>
      <c r="F28" s="7"/>
      <c r="G28" s="7">
        <v>-3310</v>
      </c>
      <c r="H28" s="7"/>
      <c r="I28" s="7">
        <v>31</v>
      </c>
      <c r="J28" s="7"/>
      <c r="K28" s="7">
        <v>6498</v>
      </c>
      <c r="L28" s="7"/>
      <c r="M28" s="7">
        <v>2090</v>
      </c>
      <c r="N28" s="7"/>
      <c r="O28" s="7">
        <v>1886</v>
      </c>
      <c r="P28" s="7"/>
      <c r="Q28" s="7">
        <v>1331</v>
      </c>
      <c r="R28" s="7"/>
      <c r="S28" s="7">
        <v>-2839</v>
      </c>
      <c r="T28" s="7"/>
      <c r="U28" s="7">
        <v>-7711</v>
      </c>
      <c r="V28" s="7"/>
      <c r="W28" s="7">
        <v>1140</v>
      </c>
      <c r="X28" s="7"/>
      <c r="Y28" s="7">
        <v>-809</v>
      </c>
      <c r="Z28" s="7"/>
      <c r="AA28" s="7">
        <v>789</v>
      </c>
      <c r="AB28" s="7"/>
      <c r="AC28" s="7">
        <v>2424</v>
      </c>
      <c r="AD28" s="7"/>
      <c r="AE28" s="7">
        <v>2168</v>
      </c>
      <c r="AF28" s="7"/>
      <c r="AG28" s="7">
        <v>4336</v>
      </c>
      <c r="AH28" s="7"/>
      <c r="AI28" s="7">
        <v>3325</v>
      </c>
      <c r="AJ28" s="7"/>
      <c r="AK28" s="7">
        <v>-661</v>
      </c>
      <c r="AL28" s="7"/>
      <c r="AM28" s="7">
        <v>3148</v>
      </c>
      <c r="AN28" s="7"/>
      <c r="AO28" s="7">
        <v>11716</v>
      </c>
      <c r="AP28" s="7"/>
      <c r="AQ28" s="7">
        <v>4286</v>
      </c>
      <c r="AR28" s="7" t="s">
        <v>59</v>
      </c>
      <c r="AS28" s="7">
        <v>18044</v>
      </c>
      <c r="AT28" s="7"/>
    </row>
    <row r="29" spans="1:46" x14ac:dyDescent="0.3">
      <c r="A29" s="6" t="s">
        <v>1336</v>
      </c>
      <c r="B29" s="6"/>
      <c r="C29" s="6"/>
      <c r="D29" s="6" t="s">
        <v>1337</v>
      </c>
      <c r="E29" s="7">
        <v>-3141</v>
      </c>
      <c r="F29" s="7"/>
      <c r="G29" s="7">
        <v>8076</v>
      </c>
      <c r="H29" s="7"/>
      <c r="I29" s="7">
        <v>-168</v>
      </c>
      <c r="J29" s="7"/>
      <c r="K29" s="7">
        <v>892</v>
      </c>
      <c r="L29" s="7"/>
      <c r="M29" s="7">
        <v>4095</v>
      </c>
      <c r="N29" s="7"/>
      <c r="O29" s="7">
        <v>1562</v>
      </c>
      <c r="P29" s="7"/>
      <c r="Q29" s="7">
        <v>1657</v>
      </c>
      <c r="R29" s="7"/>
      <c r="S29" s="7">
        <v>2446</v>
      </c>
      <c r="T29" s="7"/>
      <c r="U29" s="7">
        <v>6997</v>
      </c>
      <c r="V29" s="7"/>
      <c r="W29" s="7">
        <v>3905</v>
      </c>
      <c r="X29" s="7"/>
      <c r="Y29" s="7">
        <v>-1048</v>
      </c>
      <c r="Z29" s="7"/>
      <c r="AA29" s="7">
        <v>3710</v>
      </c>
      <c r="AB29" s="7"/>
      <c r="AC29" s="7">
        <v>1866</v>
      </c>
      <c r="AD29" s="7"/>
      <c r="AE29" s="7">
        <v>5540</v>
      </c>
      <c r="AF29" s="7"/>
      <c r="AG29" s="7">
        <v>4478</v>
      </c>
      <c r="AH29" s="7"/>
      <c r="AI29" s="7">
        <v>651</v>
      </c>
      <c r="AJ29" s="7" t="s">
        <v>59</v>
      </c>
      <c r="AK29" s="7">
        <v>4969</v>
      </c>
      <c r="AL29" s="7" t="s">
        <v>59</v>
      </c>
      <c r="AM29" s="7">
        <v>5945</v>
      </c>
      <c r="AN29" s="7" t="s">
        <v>59</v>
      </c>
      <c r="AO29" s="7">
        <v>8395</v>
      </c>
      <c r="AP29" s="7" t="s">
        <v>59</v>
      </c>
      <c r="AQ29" s="7">
        <v>5453</v>
      </c>
      <c r="AR29" s="7" t="s">
        <v>59</v>
      </c>
      <c r="AS29" s="7">
        <v>7955</v>
      </c>
      <c r="AT29" s="7"/>
    </row>
    <row r="30" spans="1:46" x14ac:dyDescent="0.3">
      <c r="A30" s="6" t="s">
        <v>1338</v>
      </c>
      <c r="B30" s="6"/>
      <c r="C30" s="6" t="s">
        <v>1339</v>
      </c>
      <c r="D30" s="6"/>
      <c r="E30" s="7">
        <v>181654</v>
      </c>
      <c r="F30" s="7"/>
      <c r="G30" s="7">
        <v>192355</v>
      </c>
      <c r="H30" s="7"/>
      <c r="I30" s="7">
        <v>196070</v>
      </c>
      <c r="J30" s="7"/>
      <c r="K30" s="7">
        <v>211827</v>
      </c>
      <c r="L30" s="7"/>
      <c r="M30" s="7">
        <v>229274</v>
      </c>
      <c r="N30" s="7"/>
      <c r="O30" s="7">
        <v>249645</v>
      </c>
      <c r="P30" s="7"/>
      <c r="Q30" s="7">
        <v>267738</v>
      </c>
      <c r="R30" s="7"/>
      <c r="S30" s="7">
        <v>292043</v>
      </c>
      <c r="T30" s="7"/>
      <c r="U30" s="7">
        <v>315536</v>
      </c>
      <c r="V30" s="7"/>
      <c r="W30" s="7">
        <v>307196</v>
      </c>
      <c r="X30" s="7"/>
      <c r="Y30" s="7">
        <v>316788</v>
      </c>
      <c r="Z30" s="7"/>
      <c r="AA30" s="7">
        <v>319456</v>
      </c>
      <c r="AB30" s="7"/>
      <c r="AC30" s="7">
        <v>328499</v>
      </c>
      <c r="AD30" s="7"/>
      <c r="AE30" s="7">
        <v>333169</v>
      </c>
      <c r="AF30" s="7"/>
      <c r="AG30" s="7">
        <v>368160</v>
      </c>
      <c r="AH30" s="7"/>
      <c r="AI30" s="7">
        <v>399361</v>
      </c>
      <c r="AJ30" s="7" t="s">
        <v>59</v>
      </c>
      <c r="AK30" s="7">
        <v>399088</v>
      </c>
      <c r="AL30" s="7" t="s">
        <v>59</v>
      </c>
      <c r="AM30" s="7">
        <v>408512</v>
      </c>
      <c r="AN30" s="7" t="s">
        <v>59</v>
      </c>
      <c r="AO30" s="7">
        <v>439857</v>
      </c>
      <c r="AP30" s="7" t="s">
        <v>59</v>
      </c>
      <c r="AQ30" s="7">
        <v>490132</v>
      </c>
      <c r="AR30" s="7" t="s">
        <v>59</v>
      </c>
      <c r="AS30" s="7">
        <v>491112</v>
      </c>
      <c r="AT30" s="7"/>
    </row>
    <row r="31" spans="1:46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1:46" x14ac:dyDescent="0.3">
      <c r="A32" s="9" t="s">
        <v>1143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x14ac:dyDescent="0.3">
      <c r="A33" s="9" t="s">
        <v>85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x14ac:dyDescent="0.3">
      <c r="A35" s="10" t="s">
        <v>35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x14ac:dyDescent="0.3">
      <c r="A36" s="9" t="s">
        <v>86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x14ac:dyDescent="0.3">
      <c r="A38" s="9" t="s">
        <v>1340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V54"/>
  <sheetViews>
    <sheetView workbookViewId="0"/>
  </sheetViews>
  <sheetFormatPr defaultColWidth="12" defaultRowHeight="10.15" x14ac:dyDescent="0.3"/>
  <cols>
    <col min="1" max="1" width="18.1640625" customWidth="1"/>
    <col min="2" max="5" width="2.5" customWidth="1"/>
    <col min="6" max="6" width="70.66406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  <col min="47" max="47" width="10.1640625" customWidth="1"/>
    <col min="48" max="48" width="2.83203125" customWidth="1"/>
  </cols>
  <sheetData>
    <row r="1" spans="1:48" ht="15" customHeight="1" x14ac:dyDescent="0.35">
      <c r="A1" s="1" t="s">
        <v>1244</v>
      </c>
    </row>
    <row r="2" spans="1:48" ht="20.25" customHeight="1" x14ac:dyDescent="0.4">
      <c r="A2" s="3" t="s">
        <v>1245</v>
      </c>
    </row>
    <row r="3" spans="1:48" ht="15" customHeight="1" x14ac:dyDescent="0.35">
      <c r="A3" s="1" t="s">
        <v>2</v>
      </c>
    </row>
    <row r="4" spans="1:48" ht="12.75" customHeight="1" x14ac:dyDescent="0.35">
      <c r="A4" s="2" t="s">
        <v>3</v>
      </c>
    </row>
    <row r="6" spans="1:48" x14ac:dyDescent="0.3">
      <c r="A6" s="5" t="s">
        <v>4</v>
      </c>
      <c r="B6" s="5"/>
      <c r="C6" s="5"/>
      <c r="D6" s="5"/>
      <c r="E6" s="5"/>
      <c r="F6" s="4"/>
      <c r="G6" s="4">
        <v>2001</v>
      </c>
      <c r="H6" s="4"/>
      <c r="I6" s="4">
        <v>2002</v>
      </c>
      <c r="J6" s="4"/>
      <c r="K6" s="4">
        <v>2003</v>
      </c>
      <c r="L6" s="4"/>
      <c r="M6" s="4">
        <v>2004</v>
      </c>
      <c r="N6" s="4"/>
      <c r="O6" s="4">
        <v>2005</v>
      </c>
      <c r="P6" s="4"/>
      <c r="Q6" s="4">
        <v>2006</v>
      </c>
      <c r="R6" s="4"/>
      <c r="S6" s="4">
        <v>2007</v>
      </c>
      <c r="T6" s="4"/>
      <c r="U6" s="4">
        <v>2008</v>
      </c>
      <c r="V6" s="4"/>
      <c r="W6" s="4">
        <v>2009</v>
      </c>
      <c r="X6" s="4"/>
      <c r="Y6" s="4">
        <v>2010</v>
      </c>
      <c r="Z6" s="4"/>
      <c r="AA6" s="4">
        <v>2011</v>
      </c>
      <c r="AB6" s="4"/>
      <c r="AC6" s="4">
        <v>2012</v>
      </c>
      <c r="AD6" s="4"/>
      <c r="AE6" s="4">
        <v>2013</v>
      </c>
      <c r="AF6" s="4"/>
      <c r="AG6" s="4">
        <v>2014</v>
      </c>
      <c r="AH6" s="4"/>
      <c r="AI6" s="4">
        <v>2015</v>
      </c>
      <c r="AJ6" s="4"/>
      <c r="AK6" s="4">
        <v>2016</v>
      </c>
      <c r="AL6" s="4"/>
      <c r="AM6" s="4">
        <v>2017</v>
      </c>
      <c r="AN6" s="4"/>
      <c r="AO6" s="4">
        <v>2018</v>
      </c>
      <c r="AP6" s="4"/>
      <c r="AQ6" s="4">
        <v>2019</v>
      </c>
      <c r="AR6" s="4"/>
      <c r="AS6" s="4">
        <v>2020</v>
      </c>
      <c r="AT6" s="4"/>
      <c r="AU6" s="4">
        <v>2021</v>
      </c>
      <c r="AV6" s="4"/>
    </row>
    <row r="8" spans="1:48" x14ac:dyDescent="0.3">
      <c r="A8" s="6" t="s">
        <v>1246</v>
      </c>
      <c r="B8" s="8" t="s">
        <v>58</v>
      </c>
      <c r="C8" s="6"/>
      <c r="D8" s="6"/>
      <c r="E8" s="6"/>
      <c r="F8" s="6"/>
      <c r="G8" s="7">
        <v>-87880</v>
      </c>
      <c r="H8" s="7"/>
      <c r="I8" s="7">
        <v>-84558</v>
      </c>
      <c r="J8" s="7"/>
      <c r="K8" s="7">
        <v>-89589</v>
      </c>
      <c r="L8" s="7"/>
      <c r="M8" s="7">
        <v>-100596</v>
      </c>
      <c r="N8" s="7"/>
      <c r="O8" s="7">
        <v>-110773</v>
      </c>
      <c r="P8" s="7"/>
      <c r="Q8" s="7">
        <v>-118345</v>
      </c>
      <c r="R8" s="7"/>
      <c r="S8" s="7">
        <v>-129757</v>
      </c>
      <c r="T8" s="7"/>
      <c r="U8" s="7">
        <v>-138295</v>
      </c>
      <c r="V8" s="7"/>
      <c r="W8" s="7">
        <v>-159685</v>
      </c>
      <c r="X8" s="7"/>
      <c r="Y8" s="7">
        <v>-152424</v>
      </c>
      <c r="Z8" s="7"/>
      <c r="AA8" s="7">
        <v>-126218</v>
      </c>
      <c r="AB8" s="7"/>
      <c r="AC8" s="7">
        <v>-142532</v>
      </c>
      <c r="AD8" s="7"/>
      <c r="AE8" s="7">
        <v>-147518</v>
      </c>
      <c r="AF8" s="7"/>
      <c r="AG8" s="7">
        <v>-150719</v>
      </c>
      <c r="AH8" s="7"/>
      <c r="AI8" s="7">
        <v>-150372</v>
      </c>
      <c r="AJ8" s="7"/>
      <c r="AK8" s="7">
        <v>-155191</v>
      </c>
      <c r="AL8" s="7" t="s">
        <v>59</v>
      </c>
      <c r="AM8" s="7">
        <v>-147980</v>
      </c>
      <c r="AN8" s="7" t="s">
        <v>59</v>
      </c>
      <c r="AO8" s="7">
        <v>-150077</v>
      </c>
      <c r="AP8" s="7" t="s">
        <v>59</v>
      </c>
      <c r="AQ8" s="7">
        <v>-165094</v>
      </c>
      <c r="AR8" s="7" t="s">
        <v>59</v>
      </c>
      <c r="AS8" s="7">
        <v>-179909</v>
      </c>
      <c r="AT8" s="7" t="s">
        <v>59</v>
      </c>
      <c r="AU8" s="7">
        <v>-165110</v>
      </c>
      <c r="AV8" s="7"/>
    </row>
    <row r="9" spans="1:48" x14ac:dyDescent="0.3">
      <c r="A9" s="6" t="s">
        <v>1247</v>
      </c>
      <c r="B9" s="6"/>
      <c r="C9" s="6"/>
      <c r="D9" s="6" t="s">
        <v>1248</v>
      </c>
      <c r="E9" s="6"/>
      <c r="F9" s="6"/>
      <c r="G9" s="7">
        <v>-15717</v>
      </c>
      <c r="H9" s="7"/>
      <c r="I9" s="7">
        <v>-6132</v>
      </c>
      <c r="J9" s="7"/>
      <c r="K9" s="7">
        <v>-13239</v>
      </c>
      <c r="L9" s="7"/>
      <c r="M9" s="7">
        <v>-9869</v>
      </c>
      <c r="N9" s="7"/>
      <c r="O9" s="7">
        <v>-9719</v>
      </c>
      <c r="P9" s="7"/>
      <c r="Q9" s="7">
        <v>-789</v>
      </c>
      <c r="R9" s="7"/>
      <c r="S9" s="7">
        <v>-1691</v>
      </c>
      <c r="T9" s="7"/>
      <c r="U9" s="7">
        <v>1665</v>
      </c>
      <c r="V9" s="7"/>
      <c r="W9" s="7">
        <v>-475</v>
      </c>
      <c r="X9" s="7"/>
      <c r="Y9" s="7">
        <v>3167</v>
      </c>
      <c r="Z9" s="7"/>
      <c r="AA9" s="7">
        <v>8601</v>
      </c>
      <c r="AB9" s="7"/>
      <c r="AC9" s="7">
        <v>-1941</v>
      </c>
      <c r="AD9" s="7"/>
      <c r="AE9" s="7">
        <v>-5322</v>
      </c>
      <c r="AF9" s="7"/>
      <c r="AG9" s="7">
        <v>-12350</v>
      </c>
      <c r="AH9" s="7"/>
      <c r="AI9" s="7">
        <v>-8489</v>
      </c>
      <c r="AJ9" s="7"/>
      <c r="AK9" s="7">
        <v>-12523</v>
      </c>
      <c r="AL9" s="7"/>
      <c r="AM9" s="7">
        <v>-3019</v>
      </c>
      <c r="AN9" s="7"/>
      <c r="AO9" s="7">
        <v>-2769</v>
      </c>
      <c r="AP9" s="7"/>
      <c r="AQ9" s="7">
        <v>-13748</v>
      </c>
      <c r="AR9" s="7" t="s">
        <v>59</v>
      </c>
      <c r="AS9" s="7">
        <v>-32706</v>
      </c>
      <c r="AT9" s="7" t="s">
        <v>59</v>
      </c>
      <c r="AU9" s="7">
        <v>-11962</v>
      </c>
      <c r="AV9" s="7"/>
    </row>
    <row r="10" spans="1:48" ht="11.65" x14ac:dyDescent="0.3">
      <c r="A10" s="6" t="s">
        <v>1249</v>
      </c>
      <c r="B10" s="6"/>
      <c r="C10" s="6"/>
      <c r="D10" s="6" t="s">
        <v>1250</v>
      </c>
      <c r="E10" s="6"/>
      <c r="F10" s="6"/>
      <c r="G10" s="7">
        <v>-72163</v>
      </c>
      <c r="H10" s="7"/>
      <c r="I10" s="7">
        <v>-78426</v>
      </c>
      <c r="J10" s="7"/>
      <c r="K10" s="7">
        <v>-76350</v>
      </c>
      <c r="L10" s="7"/>
      <c r="M10" s="7">
        <v>-90727</v>
      </c>
      <c r="N10" s="7"/>
      <c r="O10" s="7">
        <v>-101054</v>
      </c>
      <c r="P10" s="7"/>
      <c r="Q10" s="7">
        <v>-117556</v>
      </c>
      <c r="R10" s="7"/>
      <c r="S10" s="7">
        <v>-128066</v>
      </c>
      <c r="T10" s="7"/>
      <c r="U10" s="7">
        <v>-139960</v>
      </c>
      <c r="V10" s="7"/>
      <c r="W10" s="7">
        <v>-159211</v>
      </c>
      <c r="X10" s="7"/>
      <c r="Y10" s="7">
        <v>-155591</v>
      </c>
      <c r="Z10" s="7"/>
      <c r="AA10" s="7">
        <v>-134818</v>
      </c>
      <c r="AB10" s="7"/>
      <c r="AC10" s="7">
        <v>-140591</v>
      </c>
      <c r="AD10" s="7"/>
      <c r="AE10" s="7">
        <v>-142196</v>
      </c>
      <c r="AF10" s="7"/>
      <c r="AG10" s="7">
        <v>-138369</v>
      </c>
      <c r="AH10" s="7"/>
      <c r="AI10" s="7">
        <v>-141883</v>
      </c>
      <c r="AJ10" s="7"/>
      <c r="AK10" s="7">
        <v>-142669</v>
      </c>
      <c r="AL10" s="7" t="s">
        <v>59</v>
      </c>
      <c r="AM10" s="7">
        <v>-144961</v>
      </c>
      <c r="AN10" s="7" t="s">
        <v>59</v>
      </c>
      <c r="AO10" s="7">
        <v>-147308</v>
      </c>
      <c r="AP10" s="7" t="s">
        <v>59</v>
      </c>
      <c r="AQ10" s="7">
        <v>-151345</v>
      </c>
      <c r="AR10" s="7" t="s">
        <v>59</v>
      </c>
      <c r="AS10" s="7">
        <v>-147203</v>
      </c>
      <c r="AT10" s="7" t="s">
        <v>59</v>
      </c>
      <c r="AU10" s="7">
        <v>-153148</v>
      </c>
      <c r="AV10" s="7"/>
    </row>
    <row r="12" spans="1:48" x14ac:dyDescent="0.3">
      <c r="A12" s="6" t="s">
        <v>1251</v>
      </c>
      <c r="B12" s="6"/>
      <c r="C12" s="8" t="s">
        <v>1252</v>
      </c>
      <c r="D12" s="6"/>
      <c r="E12" s="6"/>
      <c r="F12" s="6"/>
      <c r="G12" s="7">
        <v>93774</v>
      </c>
      <c r="H12" s="7"/>
      <c r="I12" s="7">
        <v>107797</v>
      </c>
      <c r="J12" s="7"/>
      <c r="K12" s="7">
        <v>106481</v>
      </c>
      <c r="L12" s="7"/>
      <c r="M12" s="7">
        <v>111231</v>
      </c>
      <c r="N12" s="7"/>
      <c r="O12" s="7">
        <v>118501</v>
      </c>
      <c r="P12" s="7"/>
      <c r="Q12" s="7">
        <v>131300</v>
      </c>
      <c r="R12" s="7"/>
      <c r="S12" s="7">
        <v>137981</v>
      </c>
      <c r="T12" s="7"/>
      <c r="U12" s="7">
        <v>153747</v>
      </c>
      <c r="V12" s="7"/>
      <c r="W12" s="7">
        <v>155851</v>
      </c>
      <c r="X12" s="7"/>
      <c r="Y12" s="7">
        <v>154772</v>
      </c>
      <c r="Z12" s="7"/>
      <c r="AA12" s="7">
        <v>190570</v>
      </c>
      <c r="AB12" s="7"/>
      <c r="AC12" s="7">
        <v>176924</v>
      </c>
      <c r="AD12" s="7"/>
      <c r="AE12" s="7">
        <v>180981</v>
      </c>
      <c r="AF12" s="7"/>
      <c r="AG12" s="7">
        <v>182450</v>
      </c>
      <c r="AH12" s="7"/>
      <c r="AI12" s="7">
        <v>217788</v>
      </c>
      <c r="AJ12" s="7"/>
      <c r="AK12" s="7">
        <v>244170</v>
      </c>
      <c r="AL12" s="7" t="s">
        <v>59</v>
      </c>
      <c r="AM12" s="7">
        <v>251108</v>
      </c>
      <c r="AN12" s="7" t="s">
        <v>59</v>
      </c>
      <c r="AO12" s="7">
        <v>258435</v>
      </c>
      <c r="AP12" s="7" t="s">
        <v>59</v>
      </c>
      <c r="AQ12" s="7">
        <v>274764</v>
      </c>
      <c r="AR12" s="7" t="s">
        <v>59</v>
      </c>
      <c r="AS12" s="7">
        <v>310223</v>
      </c>
      <c r="AT12" s="7" t="s">
        <v>59</v>
      </c>
      <c r="AU12" s="7">
        <v>326002</v>
      </c>
      <c r="AV12" s="7"/>
    </row>
    <row r="13" spans="1:48" x14ac:dyDescent="0.3">
      <c r="A13" s="6" t="s">
        <v>1253</v>
      </c>
      <c r="B13" s="6"/>
      <c r="C13" s="6"/>
      <c r="D13" s="6" t="s">
        <v>1254</v>
      </c>
      <c r="E13" s="6"/>
      <c r="F13" s="6"/>
      <c r="G13" s="7">
        <v>32057</v>
      </c>
      <c r="H13" s="7"/>
      <c r="I13" s="7">
        <v>43003</v>
      </c>
      <c r="J13" s="7"/>
      <c r="K13" s="7">
        <v>38280</v>
      </c>
      <c r="L13" s="7"/>
      <c r="M13" s="7">
        <v>45864</v>
      </c>
      <c r="N13" s="7"/>
      <c r="O13" s="7">
        <v>48567</v>
      </c>
      <c r="P13" s="7"/>
      <c r="Q13" s="7">
        <v>57962</v>
      </c>
      <c r="R13" s="7"/>
      <c r="S13" s="7">
        <v>60932</v>
      </c>
      <c r="T13" s="7"/>
      <c r="U13" s="7">
        <v>61131</v>
      </c>
      <c r="V13" s="7"/>
      <c r="W13" s="7">
        <v>53298</v>
      </c>
      <c r="X13" s="7"/>
      <c r="Y13" s="7">
        <v>61495</v>
      </c>
      <c r="Z13" s="7"/>
      <c r="AA13" s="7">
        <v>67107</v>
      </c>
      <c r="AB13" s="7"/>
      <c r="AC13" s="7">
        <v>61165</v>
      </c>
      <c r="AD13" s="7"/>
      <c r="AE13" s="7">
        <v>64190</v>
      </c>
      <c r="AF13" s="7"/>
      <c r="AG13" s="7">
        <v>70515</v>
      </c>
      <c r="AH13" s="7"/>
      <c r="AI13" s="7">
        <v>85873</v>
      </c>
      <c r="AJ13" s="7"/>
      <c r="AK13" s="7">
        <v>90795</v>
      </c>
      <c r="AL13" s="7"/>
      <c r="AM13" s="7">
        <v>104996</v>
      </c>
      <c r="AN13" s="7"/>
      <c r="AO13" s="7">
        <v>114500</v>
      </c>
      <c r="AP13" s="7"/>
      <c r="AQ13" s="7">
        <v>123740</v>
      </c>
      <c r="AR13" s="7" t="s">
        <v>59</v>
      </c>
      <c r="AS13" s="7">
        <v>116183</v>
      </c>
      <c r="AT13" s="7" t="s">
        <v>59</v>
      </c>
      <c r="AU13" s="7">
        <v>168279</v>
      </c>
      <c r="AV13" s="7"/>
    </row>
    <row r="14" spans="1:48" x14ac:dyDescent="0.3">
      <c r="A14" s="6" t="s">
        <v>1255</v>
      </c>
      <c r="B14" s="6"/>
      <c r="C14" s="6"/>
      <c r="D14" s="6"/>
      <c r="E14" s="6" t="s">
        <v>1256</v>
      </c>
      <c r="F14" s="6"/>
      <c r="G14" s="7">
        <v>32057</v>
      </c>
      <c r="H14" s="7"/>
      <c r="I14" s="7">
        <v>43003</v>
      </c>
      <c r="J14" s="7"/>
      <c r="K14" s="7">
        <v>38280</v>
      </c>
      <c r="L14" s="7"/>
      <c r="M14" s="7">
        <v>45783</v>
      </c>
      <c r="N14" s="7"/>
      <c r="O14" s="7">
        <v>48479</v>
      </c>
      <c r="P14" s="7"/>
      <c r="Q14" s="7">
        <v>57857</v>
      </c>
      <c r="R14" s="7"/>
      <c r="S14" s="7">
        <v>60830</v>
      </c>
      <c r="T14" s="7"/>
      <c r="U14" s="7">
        <v>61014</v>
      </c>
      <c r="V14" s="7"/>
      <c r="W14" s="7">
        <v>53161</v>
      </c>
      <c r="X14" s="7"/>
      <c r="Y14" s="7">
        <v>61357</v>
      </c>
      <c r="Z14" s="7"/>
      <c r="AA14" s="7">
        <v>66965</v>
      </c>
      <c r="AB14" s="7"/>
      <c r="AC14" s="7">
        <v>61025</v>
      </c>
      <c r="AD14" s="7"/>
      <c r="AE14" s="7">
        <v>64054</v>
      </c>
      <c r="AF14" s="7"/>
      <c r="AG14" s="7">
        <v>70389</v>
      </c>
      <c r="AH14" s="7"/>
      <c r="AI14" s="7">
        <v>67467</v>
      </c>
      <c r="AJ14" s="7"/>
      <c r="AK14" s="7">
        <v>70994</v>
      </c>
      <c r="AL14" s="7"/>
      <c r="AM14" s="7">
        <v>85106</v>
      </c>
      <c r="AN14" s="7"/>
      <c r="AO14" s="7">
        <v>95046</v>
      </c>
      <c r="AP14" s="7"/>
      <c r="AQ14" s="7">
        <v>102563</v>
      </c>
      <c r="AR14" s="7" t="s">
        <v>59</v>
      </c>
      <c r="AS14" s="7">
        <v>97377</v>
      </c>
      <c r="AT14" s="7" t="s">
        <v>59</v>
      </c>
      <c r="AU14" s="7">
        <v>144559</v>
      </c>
      <c r="AV14" s="7"/>
    </row>
    <row r="15" spans="1:48" x14ac:dyDescent="0.3">
      <c r="A15" s="6" t="s">
        <v>1257</v>
      </c>
      <c r="B15" s="6"/>
      <c r="C15" s="6"/>
      <c r="D15" s="6"/>
      <c r="E15" s="6" t="s">
        <v>1258</v>
      </c>
      <c r="F15" s="6"/>
      <c r="G15" s="7">
        <v>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0</v>
      </c>
      <c r="R15" s="7"/>
      <c r="S15" s="7">
        <v>0</v>
      </c>
      <c r="T15" s="7"/>
      <c r="U15" s="7">
        <v>0</v>
      </c>
      <c r="V15" s="7"/>
      <c r="W15" s="7">
        <v>0</v>
      </c>
      <c r="X15" s="7"/>
      <c r="Y15" s="7">
        <v>0</v>
      </c>
      <c r="Z15" s="7"/>
      <c r="AA15" s="7">
        <v>0</v>
      </c>
      <c r="AB15" s="7"/>
      <c r="AC15" s="7">
        <v>0</v>
      </c>
      <c r="AD15" s="7"/>
      <c r="AE15" s="7">
        <v>0</v>
      </c>
      <c r="AF15" s="7"/>
      <c r="AG15" s="7">
        <v>0</v>
      </c>
      <c r="AH15" s="7"/>
      <c r="AI15" s="7">
        <v>18407</v>
      </c>
      <c r="AJ15" s="7"/>
      <c r="AK15" s="7">
        <v>19801</v>
      </c>
      <c r="AL15" s="7"/>
      <c r="AM15" s="7">
        <v>19890</v>
      </c>
      <c r="AN15" s="7"/>
      <c r="AO15" s="7">
        <v>19454</v>
      </c>
      <c r="AP15" s="7"/>
      <c r="AQ15" s="7">
        <v>21178</v>
      </c>
      <c r="AR15" s="7"/>
      <c r="AS15" s="7">
        <v>18806</v>
      </c>
      <c r="AT15" s="7"/>
      <c r="AU15" s="7">
        <v>23720</v>
      </c>
      <c r="AV15" s="7"/>
    </row>
    <row r="16" spans="1:48" x14ac:dyDescent="0.3">
      <c r="A16" s="6" t="s">
        <v>1259</v>
      </c>
      <c r="B16" s="6"/>
      <c r="C16" s="6"/>
      <c r="D16" s="6"/>
      <c r="E16" s="6" t="s">
        <v>1260</v>
      </c>
      <c r="F16" s="6"/>
      <c r="G16" s="7">
        <v>0</v>
      </c>
      <c r="H16" s="7"/>
      <c r="I16" s="7">
        <v>0</v>
      </c>
      <c r="J16" s="7"/>
      <c r="K16" s="7">
        <v>0</v>
      </c>
      <c r="L16" s="7"/>
      <c r="M16" s="7">
        <v>81</v>
      </c>
      <c r="N16" s="7"/>
      <c r="O16" s="7">
        <v>88</v>
      </c>
      <c r="P16" s="7"/>
      <c r="Q16" s="7">
        <v>105</v>
      </c>
      <c r="R16" s="7"/>
      <c r="S16" s="7">
        <v>102</v>
      </c>
      <c r="T16" s="7"/>
      <c r="U16" s="7">
        <v>116</v>
      </c>
      <c r="V16" s="7"/>
      <c r="W16" s="7">
        <v>137</v>
      </c>
      <c r="X16" s="7"/>
      <c r="Y16" s="7">
        <v>138</v>
      </c>
      <c r="Z16" s="7"/>
      <c r="AA16" s="7">
        <v>142</v>
      </c>
      <c r="AB16" s="7"/>
      <c r="AC16" s="7">
        <v>140</v>
      </c>
      <c r="AD16" s="7"/>
      <c r="AE16" s="7">
        <v>136</v>
      </c>
      <c r="AF16" s="7"/>
      <c r="AG16" s="7">
        <v>126</v>
      </c>
      <c r="AH16" s="7"/>
      <c r="AI16" s="7">
        <v>0</v>
      </c>
      <c r="AJ16" s="7"/>
      <c r="AK16" s="7">
        <v>0</v>
      </c>
      <c r="AL16" s="7"/>
      <c r="AM16" s="7">
        <v>0</v>
      </c>
      <c r="AN16" s="7"/>
      <c r="AO16" s="7">
        <v>0</v>
      </c>
      <c r="AP16" s="7"/>
      <c r="AQ16" s="7">
        <v>0</v>
      </c>
      <c r="AR16" s="7"/>
      <c r="AS16" s="7">
        <v>0</v>
      </c>
      <c r="AT16" s="7"/>
      <c r="AU16" s="7">
        <v>0</v>
      </c>
      <c r="AV16" s="7"/>
    </row>
    <row r="18" spans="1:48" x14ac:dyDescent="0.3">
      <c r="A18" s="6" t="s">
        <v>1261</v>
      </c>
      <c r="B18" s="6"/>
      <c r="C18" s="6"/>
      <c r="D18" s="6" t="s">
        <v>1262</v>
      </c>
      <c r="E18" s="6"/>
      <c r="F18" s="6"/>
      <c r="G18" s="7">
        <v>61718</v>
      </c>
      <c r="H18" s="7"/>
      <c r="I18" s="7">
        <v>64795</v>
      </c>
      <c r="J18" s="7"/>
      <c r="K18" s="7">
        <v>68202</v>
      </c>
      <c r="L18" s="7"/>
      <c r="M18" s="7">
        <v>65367</v>
      </c>
      <c r="N18" s="7"/>
      <c r="O18" s="7">
        <v>69934</v>
      </c>
      <c r="P18" s="7"/>
      <c r="Q18" s="7">
        <v>73339</v>
      </c>
      <c r="R18" s="7"/>
      <c r="S18" s="7">
        <v>77048</v>
      </c>
      <c r="T18" s="7"/>
      <c r="U18" s="7">
        <v>92617</v>
      </c>
      <c r="V18" s="7"/>
      <c r="W18" s="7">
        <v>102553</v>
      </c>
      <c r="X18" s="7"/>
      <c r="Y18" s="7">
        <v>93276</v>
      </c>
      <c r="Z18" s="7"/>
      <c r="AA18" s="7">
        <v>123463</v>
      </c>
      <c r="AB18" s="7"/>
      <c r="AC18" s="7">
        <v>115759</v>
      </c>
      <c r="AD18" s="7"/>
      <c r="AE18" s="7">
        <v>116791</v>
      </c>
      <c r="AF18" s="7"/>
      <c r="AG18" s="7">
        <v>111935</v>
      </c>
      <c r="AH18" s="7"/>
      <c r="AI18" s="7">
        <v>131915</v>
      </c>
      <c r="AJ18" s="7"/>
      <c r="AK18" s="7">
        <v>153375</v>
      </c>
      <c r="AL18" s="7" t="s">
        <v>59</v>
      </c>
      <c r="AM18" s="7">
        <v>146112</v>
      </c>
      <c r="AN18" s="7" t="s">
        <v>59</v>
      </c>
      <c r="AO18" s="7">
        <v>143935</v>
      </c>
      <c r="AP18" s="7" t="s">
        <v>59</v>
      </c>
      <c r="AQ18" s="7">
        <v>151024</v>
      </c>
      <c r="AR18" s="7" t="s">
        <v>59</v>
      </c>
      <c r="AS18" s="7">
        <v>194039</v>
      </c>
      <c r="AT18" s="7" t="s">
        <v>59</v>
      </c>
      <c r="AU18" s="7">
        <v>157723</v>
      </c>
      <c r="AV18" s="7"/>
    </row>
    <row r="19" spans="1:48" x14ac:dyDescent="0.3">
      <c r="A19" s="6" t="s">
        <v>1263</v>
      </c>
      <c r="B19" s="6"/>
      <c r="C19" s="6"/>
      <c r="D19" s="6"/>
      <c r="E19" s="6" t="s">
        <v>1217</v>
      </c>
      <c r="F19" s="6"/>
      <c r="G19" s="7">
        <v>823</v>
      </c>
      <c r="H19" s="7"/>
      <c r="I19" s="7">
        <v>937</v>
      </c>
      <c r="J19" s="7"/>
      <c r="K19" s="7">
        <v>944</v>
      </c>
      <c r="L19" s="7"/>
      <c r="M19" s="7">
        <v>873</v>
      </c>
      <c r="N19" s="7"/>
      <c r="O19" s="7">
        <v>618</v>
      </c>
      <c r="P19" s="7"/>
      <c r="Q19" s="7">
        <v>300</v>
      </c>
      <c r="R19" s="7"/>
      <c r="S19" s="7">
        <v>199</v>
      </c>
      <c r="T19" s="7"/>
      <c r="U19" s="7">
        <v>154</v>
      </c>
      <c r="V19" s="7"/>
      <c r="W19" s="7">
        <v>339</v>
      </c>
      <c r="X19" s="7"/>
      <c r="Y19" s="7">
        <v>2195</v>
      </c>
      <c r="Z19" s="7"/>
      <c r="AA19" s="7">
        <v>2261</v>
      </c>
      <c r="AB19" s="7"/>
      <c r="AC19" s="7">
        <v>2182</v>
      </c>
      <c r="AD19" s="7"/>
      <c r="AE19" s="7">
        <v>2062</v>
      </c>
      <c r="AF19" s="7"/>
      <c r="AG19" s="7">
        <v>2147</v>
      </c>
      <c r="AH19" s="7"/>
      <c r="AI19" s="7">
        <v>1414</v>
      </c>
      <c r="AJ19" s="7"/>
      <c r="AK19" s="7">
        <v>1577</v>
      </c>
      <c r="AL19" s="7"/>
      <c r="AM19" s="7">
        <v>1464</v>
      </c>
      <c r="AN19" s="7"/>
      <c r="AO19" s="7">
        <v>1570</v>
      </c>
      <c r="AP19" s="7"/>
      <c r="AQ19" s="7">
        <v>1775</v>
      </c>
      <c r="AR19" s="7"/>
      <c r="AS19" s="7">
        <v>1963</v>
      </c>
      <c r="AT19" s="7"/>
      <c r="AU19" s="7">
        <v>1760</v>
      </c>
      <c r="AV19" s="7"/>
    </row>
    <row r="20" spans="1:48" x14ac:dyDescent="0.3">
      <c r="A20" s="6" t="s">
        <v>1264</v>
      </c>
      <c r="B20" s="6"/>
      <c r="C20" s="6"/>
      <c r="D20" s="6"/>
      <c r="E20" s="6" t="s">
        <v>1219</v>
      </c>
      <c r="F20" s="6"/>
      <c r="G20" s="7">
        <v>2357</v>
      </c>
      <c r="H20" s="7"/>
      <c r="I20" s="7">
        <v>2426</v>
      </c>
      <c r="J20" s="7"/>
      <c r="K20" s="7">
        <v>3021</v>
      </c>
      <c r="L20" s="7"/>
      <c r="M20" s="7">
        <v>2516</v>
      </c>
      <c r="N20" s="7"/>
      <c r="O20" s="7">
        <v>3117</v>
      </c>
      <c r="P20" s="7"/>
      <c r="Q20" s="7">
        <v>6995</v>
      </c>
      <c r="R20" s="7"/>
      <c r="S20" s="7">
        <v>4915</v>
      </c>
      <c r="T20" s="7"/>
      <c r="U20" s="7">
        <v>4359</v>
      </c>
      <c r="V20" s="7"/>
      <c r="W20" s="7">
        <v>4542</v>
      </c>
      <c r="X20" s="7"/>
      <c r="Y20" s="7">
        <v>5660</v>
      </c>
      <c r="Z20" s="7"/>
      <c r="AA20" s="7">
        <v>7780</v>
      </c>
      <c r="AB20" s="7"/>
      <c r="AC20" s="7">
        <v>5665</v>
      </c>
      <c r="AD20" s="7"/>
      <c r="AE20" s="7">
        <v>6698</v>
      </c>
      <c r="AF20" s="7"/>
      <c r="AG20" s="7">
        <v>7679</v>
      </c>
      <c r="AH20" s="7"/>
      <c r="AI20" s="7">
        <v>14550</v>
      </c>
      <c r="AJ20" s="7"/>
      <c r="AK20" s="7">
        <v>17697</v>
      </c>
      <c r="AL20" s="7"/>
      <c r="AM20" s="7">
        <v>20846</v>
      </c>
      <c r="AN20" s="7"/>
      <c r="AO20" s="7">
        <v>24223</v>
      </c>
      <c r="AP20" s="7"/>
      <c r="AQ20" s="7">
        <v>26171</v>
      </c>
      <c r="AR20" s="7"/>
      <c r="AS20" s="7">
        <v>47599</v>
      </c>
      <c r="AT20" s="7" t="s">
        <v>59</v>
      </c>
      <c r="AU20" s="7">
        <v>15735</v>
      </c>
      <c r="AV20" s="7"/>
    </row>
    <row r="21" spans="1:48" x14ac:dyDescent="0.3">
      <c r="A21" s="6" t="s">
        <v>1265</v>
      </c>
      <c r="B21" s="6"/>
      <c r="C21" s="6"/>
      <c r="D21" s="6"/>
      <c r="E21" s="6" t="s">
        <v>1221</v>
      </c>
      <c r="F21" s="6"/>
      <c r="G21" s="7">
        <v>19541</v>
      </c>
      <c r="H21" s="7"/>
      <c r="I21" s="7">
        <v>21127</v>
      </c>
      <c r="J21" s="7"/>
      <c r="K21" s="7">
        <v>20660</v>
      </c>
      <c r="L21" s="7"/>
      <c r="M21" s="7">
        <v>19296</v>
      </c>
      <c r="N21" s="7"/>
      <c r="O21" s="7">
        <v>20585</v>
      </c>
      <c r="P21" s="7"/>
      <c r="Q21" s="7">
        <v>22395</v>
      </c>
      <c r="R21" s="7"/>
      <c r="S21" s="7">
        <v>29820</v>
      </c>
      <c r="T21" s="7"/>
      <c r="U21" s="7">
        <v>38828</v>
      </c>
      <c r="V21" s="7"/>
      <c r="W21" s="7">
        <v>34745</v>
      </c>
      <c r="X21" s="7"/>
      <c r="Y21" s="7">
        <v>39964</v>
      </c>
      <c r="Z21" s="7"/>
      <c r="AA21" s="7">
        <v>39264</v>
      </c>
      <c r="AB21" s="7"/>
      <c r="AC21" s="7">
        <v>39123</v>
      </c>
      <c r="AD21" s="7"/>
      <c r="AE21" s="7">
        <v>43778</v>
      </c>
      <c r="AF21" s="7"/>
      <c r="AG21" s="7">
        <v>43954</v>
      </c>
      <c r="AH21" s="7"/>
      <c r="AI21" s="7">
        <v>56842</v>
      </c>
      <c r="AJ21" s="7"/>
      <c r="AK21" s="7">
        <v>57750</v>
      </c>
      <c r="AL21" s="7"/>
      <c r="AM21" s="7">
        <v>60646</v>
      </c>
      <c r="AN21" s="7"/>
      <c r="AO21" s="7">
        <v>63375</v>
      </c>
      <c r="AP21" s="7"/>
      <c r="AQ21" s="7">
        <v>62859</v>
      </c>
      <c r="AR21" s="7"/>
      <c r="AS21" s="7">
        <v>72666</v>
      </c>
      <c r="AT21" s="7"/>
      <c r="AU21" s="7">
        <v>75914</v>
      </c>
      <c r="AV21" s="7"/>
    </row>
    <row r="22" spans="1:48" x14ac:dyDescent="0.3">
      <c r="A22" s="6" t="s">
        <v>1266</v>
      </c>
      <c r="B22" s="6"/>
      <c r="C22" s="6"/>
      <c r="D22" s="6"/>
      <c r="E22" s="6" t="s">
        <v>1223</v>
      </c>
      <c r="F22" s="6"/>
      <c r="G22" s="7">
        <v>20695</v>
      </c>
      <c r="H22" s="7"/>
      <c r="I22" s="7">
        <v>27032</v>
      </c>
      <c r="J22" s="7"/>
      <c r="K22" s="7">
        <v>28746</v>
      </c>
      <c r="L22" s="7"/>
      <c r="M22" s="7">
        <v>29837</v>
      </c>
      <c r="N22" s="7"/>
      <c r="O22" s="7">
        <v>33321</v>
      </c>
      <c r="P22" s="7"/>
      <c r="Q22" s="7">
        <v>27591</v>
      </c>
      <c r="R22" s="7"/>
      <c r="S22" s="7">
        <v>25016</v>
      </c>
      <c r="T22" s="7"/>
      <c r="U22" s="7">
        <v>27322</v>
      </c>
      <c r="V22" s="7"/>
      <c r="W22" s="7">
        <v>22806</v>
      </c>
      <c r="X22" s="7"/>
      <c r="Y22" s="7">
        <v>17477</v>
      </c>
      <c r="Z22" s="7"/>
      <c r="AA22" s="7">
        <v>22423</v>
      </c>
      <c r="AB22" s="7"/>
      <c r="AC22" s="7">
        <v>17562</v>
      </c>
      <c r="AD22" s="7"/>
      <c r="AE22" s="7">
        <v>18943</v>
      </c>
      <c r="AF22" s="7"/>
      <c r="AG22" s="7">
        <v>18255</v>
      </c>
      <c r="AH22" s="7"/>
      <c r="AI22" s="7">
        <v>19812</v>
      </c>
      <c r="AJ22" s="7"/>
      <c r="AK22" s="7">
        <v>24754</v>
      </c>
      <c r="AL22" s="7"/>
      <c r="AM22" s="7">
        <v>22504</v>
      </c>
      <c r="AN22" s="7"/>
      <c r="AO22" s="7">
        <v>21913</v>
      </c>
      <c r="AP22" s="7"/>
      <c r="AQ22" s="7">
        <v>26265</v>
      </c>
      <c r="AR22" s="7"/>
      <c r="AS22" s="7">
        <v>24121</v>
      </c>
      <c r="AT22" s="7" t="s">
        <v>59</v>
      </c>
      <c r="AU22" s="7">
        <v>24444</v>
      </c>
      <c r="AV22" s="7"/>
    </row>
    <row r="23" spans="1:48" x14ac:dyDescent="0.3">
      <c r="A23" s="6" t="s">
        <v>1267</v>
      </c>
      <c r="B23" s="6"/>
      <c r="C23" s="6"/>
      <c r="D23" s="6"/>
      <c r="E23" s="6" t="s">
        <v>1227</v>
      </c>
      <c r="F23" s="6"/>
      <c r="G23" s="7">
        <v>166</v>
      </c>
      <c r="H23" s="7"/>
      <c r="I23" s="7">
        <v>222</v>
      </c>
      <c r="J23" s="7"/>
      <c r="K23" s="7">
        <v>256</v>
      </c>
      <c r="L23" s="7"/>
      <c r="M23" s="7">
        <v>338</v>
      </c>
      <c r="N23" s="7"/>
      <c r="O23" s="7">
        <v>360</v>
      </c>
      <c r="P23" s="7"/>
      <c r="Q23" s="7">
        <v>371</v>
      </c>
      <c r="R23" s="7"/>
      <c r="S23" s="7">
        <v>299</v>
      </c>
      <c r="T23" s="7"/>
      <c r="U23" s="7">
        <v>356</v>
      </c>
      <c r="V23" s="7"/>
      <c r="W23" s="7">
        <v>437</v>
      </c>
      <c r="X23" s="7"/>
      <c r="Y23" s="7">
        <v>541</v>
      </c>
      <c r="Z23" s="7"/>
      <c r="AA23" s="7">
        <v>22376</v>
      </c>
      <c r="AB23" s="7"/>
      <c r="AC23" s="7">
        <v>19632</v>
      </c>
      <c r="AD23" s="7"/>
      <c r="AE23" s="7">
        <v>14279</v>
      </c>
      <c r="AF23" s="7"/>
      <c r="AG23" s="7">
        <v>9328</v>
      </c>
      <c r="AH23" s="7"/>
      <c r="AI23" s="7">
        <v>6620</v>
      </c>
      <c r="AJ23" s="7"/>
      <c r="AK23" s="7">
        <v>4533</v>
      </c>
      <c r="AL23" s="7"/>
      <c r="AM23" s="7">
        <v>5159</v>
      </c>
      <c r="AN23" s="7"/>
      <c r="AO23" s="7">
        <v>3910</v>
      </c>
      <c r="AP23" s="7"/>
      <c r="AQ23" s="7">
        <v>2973</v>
      </c>
      <c r="AR23" s="7"/>
      <c r="AS23" s="7">
        <v>1792</v>
      </c>
      <c r="AT23" s="7"/>
      <c r="AU23" s="7">
        <v>1611</v>
      </c>
      <c r="AV23" s="7"/>
    </row>
    <row r="24" spans="1:48" x14ac:dyDescent="0.3">
      <c r="A24" s="6" t="s">
        <v>1268</v>
      </c>
      <c r="B24" s="6"/>
      <c r="C24" s="6"/>
      <c r="D24" s="6"/>
      <c r="E24" s="6" t="s">
        <v>1229</v>
      </c>
      <c r="F24" s="6"/>
      <c r="G24" s="7">
        <v>12726</v>
      </c>
      <c r="H24" s="7"/>
      <c r="I24" s="7">
        <v>6271</v>
      </c>
      <c r="J24" s="7"/>
      <c r="K24" s="7">
        <v>7274</v>
      </c>
      <c r="L24" s="7"/>
      <c r="M24" s="7">
        <v>6599</v>
      </c>
      <c r="N24" s="7"/>
      <c r="O24" s="7">
        <v>5782</v>
      </c>
      <c r="P24" s="7"/>
      <c r="Q24" s="7">
        <v>7248</v>
      </c>
      <c r="R24" s="7"/>
      <c r="S24" s="7">
        <v>7625</v>
      </c>
      <c r="T24" s="7"/>
      <c r="U24" s="7">
        <v>11306</v>
      </c>
      <c r="V24" s="7"/>
      <c r="W24" s="7">
        <v>28227</v>
      </c>
      <c r="X24" s="7"/>
      <c r="Y24" s="7">
        <v>15831</v>
      </c>
      <c r="Z24" s="7"/>
      <c r="AA24" s="7">
        <v>17298</v>
      </c>
      <c r="AB24" s="7"/>
      <c r="AC24" s="7">
        <v>19571</v>
      </c>
      <c r="AD24" s="7"/>
      <c r="AE24" s="7">
        <v>17712</v>
      </c>
      <c r="AF24" s="7"/>
      <c r="AG24" s="7">
        <v>16193</v>
      </c>
      <c r="AH24" s="7"/>
      <c r="AI24" s="7">
        <v>21371</v>
      </c>
      <c r="AJ24" s="7"/>
      <c r="AK24" s="7">
        <v>35247</v>
      </c>
      <c r="AL24" s="7"/>
      <c r="AM24" s="7">
        <v>24255</v>
      </c>
      <c r="AN24" s="7"/>
      <c r="AO24" s="7">
        <v>16704</v>
      </c>
      <c r="AP24" s="7"/>
      <c r="AQ24" s="7">
        <v>18175</v>
      </c>
      <c r="AR24" s="7"/>
      <c r="AS24" s="7">
        <v>30267</v>
      </c>
      <c r="AT24" s="7"/>
      <c r="AU24" s="7">
        <v>24296</v>
      </c>
      <c r="AV24" s="7"/>
    </row>
    <row r="25" spans="1:48" x14ac:dyDescent="0.3">
      <c r="A25" s="6" t="s">
        <v>1269</v>
      </c>
      <c r="B25" s="6"/>
      <c r="C25" s="6"/>
      <c r="D25" s="6"/>
      <c r="E25" s="6" t="s">
        <v>1231</v>
      </c>
      <c r="F25" s="6"/>
      <c r="G25" s="7">
        <v>5411</v>
      </c>
      <c r="H25" s="7"/>
      <c r="I25" s="7">
        <v>6780</v>
      </c>
      <c r="J25" s="7"/>
      <c r="K25" s="7">
        <v>7301</v>
      </c>
      <c r="L25" s="7"/>
      <c r="M25" s="7">
        <v>5908</v>
      </c>
      <c r="N25" s="7"/>
      <c r="O25" s="7">
        <v>6151</v>
      </c>
      <c r="P25" s="7"/>
      <c r="Q25" s="7">
        <v>8439</v>
      </c>
      <c r="R25" s="7"/>
      <c r="S25" s="7">
        <v>9176</v>
      </c>
      <c r="T25" s="7"/>
      <c r="U25" s="7">
        <v>10292</v>
      </c>
      <c r="V25" s="7"/>
      <c r="W25" s="7">
        <v>11458</v>
      </c>
      <c r="X25" s="7"/>
      <c r="Y25" s="7">
        <v>11609</v>
      </c>
      <c r="Z25" s="7"/>
      <c r="AA25" s="7">
        <v>12062</v>
      </c>
      <c r="AB25" s="7"/>
      <c r="AC25" s="7">
        <v>12024</v>
      </c>
      <c r="AD25" s="7"/>
      <c r="AE25" s="7">
        <v>13319</v>
      </c>
      <c r="AF25" s="7"/>
      <c r="AG25" s="7">
        <v>14381</v>
      </c>
      <c r="AH25" s="7"/>
      <c r="AI25" s="7">
        <v>11307</v>
      </c>
      <c r="AJ25" s="7"/>
      <c r="AK25" s="7">
        <v>11816</v>
      </c>
      <c r="AL25" s="7" t="s">
        <v>59</v>
      </c>
      <c r="AM25" s="7">
        <v>11239</v>
      </c>
      <c r="AN25" s="7" t="s">
        <v>59</v>
      </c>
      <c r="AO25" s="7">
        <v>12240</v>
      </c>
      <c r="AP25" s="7" t="s">
        <v>59</v>
      </c>
      <c r="AQ25" s="7">
        <v>12805</v>
      </c>
      <c r="AR25" s="7" t="s">
        <v>59</v>
      </c>
      <c r="AS25" s="7">
        <v>15632</v>
      </c>
      <c r="AT25" s="7" t="s">
        <v>59</v>
      </c>
      <c r="AU25" s="7">
        <v>13963</v>
      </c>
      <c r="AV25" s="7"/>
    </row>
    <row r="26" spans="1:48" x14ac:dyDescent="0.3">
      <c r="A26" s="6" t="s">
        <v>1270</v>
      </c>
      <c r="B26" s="6"/>
      <c r="C26" s="6"/>
      <c r="D26" s="6"/>
      <c r="E26" s="6"/>
      <c r="F26" s="6" t="s">
        <v>1271</v>
      </c>
      <c r="G26" s="7">
        <v>4358</v>
      </c>
      <c r="H26" s="7"/>
      <c r="I26" s="7">
        <v>5488</v>
      </c>
      <c r="J26" s="7"/>
      <c r="K26" s="7">
        <v>5633</v>
      </c>
      <c r="L26" s="7"/>
      <c r="M26" s="7">
        <v>4413</v>
      </c>
      <c r="N26" s="7"/>
      <c r="O26" s="7">
        <v>4855</v>
      </c>
      <c r="P26" s="7"/>
      <c r="Q26" s="7">
        <v>5209</v>
      </c>
      <c r="R26" s="7"/>
      <c r="S26" s="7">
        <v>5910</v>
      </c>
      <c r="T26" s="7"/>
      <c r="U26" s="7">
        <v>6826</v>
      </c>
      <c r="V26" s="7"/>
      <c r="W26" s="7">
        <v>7085</v>
      </c>
      <c r="X26" s="7"/>
      <c r="Y26" s="7">
        <v>6809</v>
      </c>
      <c r="Z26" s="7"/>
      <c r="AA26" s="7">
        <v>6940</v>
      </c>
      <c r="AB26" s="7"/>
      <c r="AC26" s="7">
        <v>7011</v>
      </c>
      <c r="AD26" s="7"/>
      <c r="AE26" s="7">
        <v>7179</v>
      </c>
      <c r="AF26" s="7"/>
      <c r="AG26" s="7">
        <v>7898</v>
      </c>
      <c r="AH26" s="7"/>
      <c r="AI26" s="7">
        <v>7728</v>
      </c>
      <c r="AJ26" s="7"/>
      <c r="AK26" s="7">
        <v>7834</v>
      </c>
      <c r="AL26" s="7"/>
      <c r="AM26" s="7">
        <v>7723</v>
      </c>
      <c r="AN26" s="7"/>
      <c r="AO26" s="7">
        <v>8525</v>
      </c>
      <c r="AP26" s="7"/>
      <c r="AQ26" s="7">
        <v>9603</v>
      </c>
      <c r="AR26" s="7"/>
      <c r="AS26" s="7">
        <v>11212</v>
      </c>
      <c r="AT26" s="7" t="s">
        <v>59</v>
      </c>
      <c r="AU26" s="7">
        <v>9880</v>
      </c>
      <c r="AV26" s="7"/>
    </row>
    <row r="27" spans="1:48" x14ac:dyDescent="0.3">
      <c r="A27" s="6" t="s">
        <v>1272</v>
      </c>
      <c r="B27" s="6"/>
      <c r="C27" s="6"/>
      <c r="D27" s="6"/>
      <c r="E27" s="6"/>
      <c r="F27" s="6" t="s">
        <v>1273</v>
      </c>
      <c r="G27" s="7">
        <v>1052</v>
      </c>
      <c r="H27" s="7"/>
      <c r="I27" s="7">
        <v>1292</v>
      </c>
      <c r="J27" s="7"/>
      <c r="K27" s="7">
        <v>1668</v>
      </c>
      <c r="L27" s="7"/>
      <c r="M27" s="7">
        <v>1495</v>
      </c>
      <c r="N27" s="7"/>
      <c r="O27" s="7">
        <v>1296</v>
      </c>
      <c r="P27" s="7"/>
      <c r="Q27" s="7">
        <v>3230</v>
      </c>
      <c r="R27" s="7"/>
      <c r="S27" s="7">
        <v>3266</v>
      </c>
      <c r="T27" s="7"/>
      <c r="U27" s="7">
        <v>3466</v>
      </c>
      <c r="V27" s="7"/>
      <c r="W27" s="7">
        <v>4373</v>
      </c>
      <c r="X27" s="7"/>
      <c r="Y27" s="7">
        <v>4800</v>
      </c>
      <c r="Z27" s="7"/>
      <c r="AA27" s="7">
        <v>5121</v>
      </c>
      <c r="AB27" s="7"/>
      <c r="AC27" s="7">
        <v>5013</v>
      </c>
      <c r="AD27" s="7"/>
      <c r="AE27" s="7">
        <v>6139</v>
      </c>
      <c r="AF27" s="7"/>
      <c r="AG27" s="7">
        <v>6483</v>
      </c>
      <c r="AH27" s="7"/>
      <c r="AI27" s="7">
        <v>3579</v>
      </c>
      <c r="AJ27" s="7"/>
      <c r="AK27" s="7">
        <v>3982</v>
      </c>
      <c r="AL27" s="7" t="s">
        <v>59</v>
      </c>
      <c r="AM27" s="7">
        <v>3515</v>
      </c>
      <c r="AN27" s="7" t="s">
        <v>59</v>
      </c>
      <c r="AO27" s="7">
        <v>3716</v>
      </c>
      <c r="AP27" s="7" t="s">
        <v>59</v>
      </c>
      <c r="AQ27" s="7">
        <v>3202</v>
      </c>
      <c r="AR27" s="7" t="s">
        <v>59</v>
      </c>
      <c r="AS27" s="7">
        <v>4420</v>
      </c>
      <c r="AT27" s="7" t="s">
        <v>59</v>
      </c>
      <c r="AU27" s="7">
        <v>4084</v>
      </c>
      <c r="AV27" s="7"/>
    </row>
    <row r="29" spans="1:48" x14ac:dyDescent="0.3">
      <c r="A29" s="6" t="s">
        <v>1274</v>
      </c>
      <c r="B29" s="6"/>
      <c r="C29" s="8" t="s">
        <v>1275</v>
      </c>
      <c r="D29" s="6"/>
      <c r="E29" s="6"/>
      <c r="F29" s="6"/>
      <c r="G29" s="7">
        <v>181654</v>
      </c>
      <c r="H29" s="7"/>
      <c r="I29" s="7">
        <v>192355</v>
      </c>
      <c r="J29" s="7"/>
      <c r="K29" s="7">
        <v>196070</v>
      </c>
      <c r="L29" s="7"/>
      <c r="M29" s="7">
        <v>211827</v>
      </c>
      <c r="N29" s="7"/>
      <c r="O29" s="7">
        <v>229274</v>
      </c>
      <c r="P29" s="7"/>
      <c r="Q29" s="7">
        <v>249645</v>
      </c>
      <c r="R29" s="7"/>
      <c r="S29" s="7">
        <v>267738</v>
      </c>
      <c r="T29" s="7"/>
      <c r="U29" s="7">
        <v>292043</v>
      </c>
      <c r="V29" s="7"/>
      <c r="W29" s="7">
        <v>315536</v>
      </c>
      <c r="X29" s="7"/>
      <c r="Y29" s="7">
        <v>307196</v>
      </c>
      <c r="Z29" s="7"/>
      <c r="AA29" s="7">
        <v>316788</v>
      </c>
      <c r="AB29" s="7"/>
      <c r="AC29" s="7">
        <v>319456</v>
      </c>
      <c r="AD29" s="7"/>
      <c r="AE29" s="7">
        <v>328499</v>
      </c>
      <c r="AF29" s="7"/>
      <c r="AG29" s="7">
        <v>333169</v>
      </c>
      <c r="AH29" s="7"/>
      <c r="AI29" s="7">
        <v>368160</v>
      </c>
      <c r="AJ29" s="7"/>
      <c r="AK29" s="7">
        <v>399361</v>
      </c>
      <c r="AL29" s="7" t="s">
        <v>59</v>
      </c>
      <c r="AM29" s="7">
        <v>399088</v>
      </c>
      <c r="AN29" s="7" t="s">
        <v>59</v>
      </c>
      <c r="AO29" s="7">
        <v>408512</v>
      </c>
      <c r="AP29" s="7" t="s">
        <v>59</v>
      </c>
      <c r="AQ29" s="7">
        <v>439857</v>
      </c>
      <c r="AR29" s="7" t="s">
        <v>59</v>
      </c>
      <c r="AS29" s="7">
        <v>490132</v>
      </c>
      <c r="AT29" s="7" t="s">
        <v>59</v>
      </c>
      <c r="AU29" s="7">
        <v>491112</v>
      </c>
      <c r="AV29" s="7"/>
    </row>
    <row r="30" spans="1:48" x14ac:dyDescent="0.3">
      <c r="A30" s="6" t="s">
        <v>1276</v>
      </c>
      <c r="B30" s="6"/>
      <c r="C30" s="6"/>
      <c r="D30" s="6" t="s">
        <v>1277</v>
      </c>
      <c r="E30" s="6"/>
      <c r="F30" s="6"/>
      <c r="G30" s="7">
        <v>47773</v>
      </c>
      <c r="H30" s="7"/>
      <c r="I30" s="7">
        <v>49134</v>
      </c>
      <c r="J30" s="7"/>
      <c r="K30" s="7">
        <v>51519</v>
      </c>
      <c r="L30" s="7"/>
      <c r="M30" s="7">
        <v>55732</v>
      </c>
      <c r="N30" s="7"/>
      <c r="O30" s="7">
        <v>58286</v>
      </c>
      <c r="P30" s="7"/>
      <c r="Q30" s="7">
        <v>58750</v>
      </c>
      <c r="R30" s="7"/>
      <c r="S30" s="7">
        <v>62623</v>
      </c>
      <c r="T30" s="7"/>
      <c r="U30" s="7">
        <v>59465</v>
      </c>
      <c r="V30" s="7"/>
      <c r="W30" s="7">
        <v>53773</v>
      </c>
      <c r="X30" s="7"/>
      <c r="Y30" s="7">
        <v>58328</v>
      </c>
      <c r="Z30" s="7"/>
      <c r="AA30" s="7">
        <v>58506</v>
      </c>
      <c r="AB30" s="7"/>
      <c r="AC30" s="7">
        <v>63106</v>
      </c>
      <c r="AD30" s="7"/>
      <c r="AE30" s="7">
        <v>69511</v>
      </c>
      <c r="AF30" s="7"/>
      <c r="AG30" s="7">
        <v>82865</v>
      </c>
      <c r="AH30" s="7"/>
      <c r="AI30" s="7">
        <v>94362</v>
      </c>
      <c r="AJ30" s="7"/>
      <c r="AK30" s="7">
        <v>103318</v>
      </c>
      <c r="AL30" s="7"/>
      <c r="AM30" s="7">
        <v>108015</v>
      </c>
      <c r="AN30" s="7"/>
      <c r="AO30" s="7">
        <v>117269</v>
      </c>
      <c r="AP30" s="7"/>
      <c r="AQ30" s="7">
        <v>137488</v>
      </c>
      <c r="AR30" s="7" t="s">
        <v>59</v>
      </c>
      <c r="AS30" s="7">
        <v>148889</v>
      </c>
      <c r="AT30" s="7" t="s">
        <v>59</v>
      </c>
      <c r="AU30" s="7">
        <v>180241</v>
      </c>
      <c r="AV30" s="7"/>
    </row>
    <row r="31" spans="1:48" x14ac:dyDescent="0.3">
      <c r="A31" s="6" t="s">
        <v>1278</v>
      </c>
      <c r="B31" s="6"/>
      <c r="C31" s="6"/>
      <c r="D31" s="6"/>
      <c r="E31" s="6" t="s">
        <v>1256</v>
      </c>
      <c r="F31" s="6"/>
      <c r="G31" s="7">
        <v>47773</v>
      </c>
      <c r="H31" s="7"/>
      <c r="I31" s="7">
        <v>49134</v>
      </c>
      <c r="J31" s="7"/>
      <c r="K31" s="7">
        <v>51519</v>
      </c>
      <c r="L31" s="7"/>
      <c r="M31" s="7">
        <v>55732</v>
      </c>
      <c r="N31" s="7"/>
      <c r="O31" s="7">
        <v>58286</v>
      </c>
      <c r="P31" s="7"/>
      <c r="Q31" s="7">
        <v>58750</v>
      </c>
      <c r="R31" s="7"/>
      <c r="S31" s="7">
        <v>62623</v>
      </c>
      <c r="T31" s="7"/>
      <c r="U31" s="7">
        <v>59465</v>
      </c>
      <c r="V31" s="7"/>
      <c r="W31" s="7">
        <v>53773</v>
      </c>
      <c r="X31" s="7"/>
      <c r="Y31" s="7">
        <v>58328</v>
      </c>
      <c r="Z31" s="7"/>
      <c r="AA31" s="7">
        <v>58506</v>
      </c>
      <c r="AB31" s="7"/>
      <c r="AC31" s="7">
        <v>63106</v>
      </c>
      <c r="AD31" s="7"/>
      <c r="AE31" s="7">
        <v>69511</v>
      </c>
      <c r="AF31" s="7"/>
      <c r="AG31" s="7">
        <v>82865</v>
      </c>
      <c r="AH31" s="7"/>
      <c r="AI31" s="7">
        <v>92496</v>
      </c>
      <c r="AJ31" s="7"/>
      <c r="AK31" s="7">
        <v>101164</v>
      </c>
      <c r="AL31" s="7"/>
      <c r="AM31" s="7">
        <v>105567</v>
      </c>
      <c r="AN31" s="7"/>
      <c r="AO31" s="7">
        <v>114803</v>
      </c>
      <c r="AP31" s="7"/>
      <c r="AQ31" s="7">
        <v>134583</v>
      </c>
      <c r="AR31" s="7" t="s">
        <v>59</v>
      </c>
      <c r="AS31" s="7">
        <v>145867</v>
      </c>
      <c r="AT31" s="7" t="s">
        <v>59</v>
      </c>
      <c r="AU31" s="7">
        <v>176412</v>
      </c>
      <c r="AV31" s="7"/>
    </row>
    <row r="32" spans="1:48" x14ac:dyDescent="0.3">
      <c r="A32" s="6" t="s">
        <v>1279</v>
      </c>
      <c r="B32" s="6"/>
      <c r="C32" s="6"/>
      <c r="D32" s="6"/>
      <c r="E32" s="6" t="s">
        <v>1280</v>
      </c>
      <c r="F32" s="6"/>
      <c r="G32" s="7">
        <v>0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0</v>
      </c>
      <c r="R32" s="7"/>
      <c r="S32" s="7">
        <v>0</v>
      </c>
      <c r="T32" s="7"/>
      <c r="U32" s="7">
        <v>0</v>
      </c>
      <c r="V32" s="7"/>
      <c r="W32" s="7">
        <v>0</v>
      </c>
      <c r="X32" s="7"/>
      <c r="Y32" s="7">
        <v>0</v>
      </c>
      <c r="Z32" s="7"/>
      <c r="AA32" s="7">
        <v>0</v>
      </c>
      <c r="AB32" s="7"/>
      <c r="AC32" s="7">
        <v>0</v>
      </c>
      <c r="AD32" s="7"/>
      <c r="AE32" s="7">
        <v>0</v>
      </c>
      <c r="AF32" s="7"/>
      <c r="AG32" s="7">
        <v>0</v>
      </c>
      <c r="AH32" s="7"/>
      <c r="AI32" s="7">
        <v>1866</v>
      </c>
      <c r="AJ32" s="7"/>
      <c r="AK32" s="7">
        <v>2154</v>
      </c>
      <c r="AL32" s="7"/>
      <c r="AM32" s="7">
        <v>2448</v>
      </c>
      <c r="AN32" s="7"/>
      <c r="AO32" s="7">
        <v>2465</v>
      </c>
      <c r="AP32" s="7"/>
      <c r="AQ32" s="7">
        <v>2905</v>
      </c>
      <c r="AR32" s="7"/>
      <c r="AS32" s="7">
        <v>3022</v>
      </c>
      <c r="AT32" s="7"/>
      <c r="AU32" s="7">
        <v>3829</v>
      </c>
      <c r="AV32" s="7"/>
    </row>
    <row r="33" spans="1:48" x14ac:dyDescent="0.3">
      <c r="A33" s="6" t="s">
        <v>1281</v>
      </c>
      <c r="B33" s="6"/>
      <c r="C33" s="6"/>
      <c r="D33" s="6"/>
      <c r="E33" s="6" t="s">
        <v>1260</v>
      </c>
      <c r="F33" s="6"/>
      <c r="G33" s="7">
        <v>0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0</v>
      </c>
      <c r="R33" s="7"/>
      <c r="S33" s="7">
        <v>0</v>
      </c>
      <c r="T33" s="7"/>
      <c r="U33" s="7">
        <v>0</v>
      </c>
      <c r="V33" s="7"/>
      <c r="W33" s="7">
        <v>0</v>
      </c>
      <c r="X33" s="7"/>
      <c r="Y33" s="7">
        <v>0</v>
      </c>
      <c r="Z33" s="7"/>
      <c r="AA33" s="7">
        <v>0</v>
      </c>
      <c r="AB33" s="7"/>
      <c r="AC33" s="7">
        <v>0</v>
      </c>
      <c r="AD33" s="7"/>
      <c r="AE33" s="7">
        <v>0</v>
      </c>
      <c r="AF33" s="7"/>
      <c r="AG33" s="7">
        <v>0</v>
      </c>
      <c r="AH33" s="7"/>
      <c r="AI33" s="7">
        <v>0</v>
      </c>
      <c r="AJ33" s="7"/>
      <c r="AK33" s="7">
        <v>0</v>
      </c>
      <c r="AL33" s="7"/>
      <c r="AM33" s="7">
        <v>0</v>
      </c>
      <c r="AN33" s="7"/>
      <c r="AO33" s="7">
        <v>0</v>
      </c>
      <c r="AP33" s="7"/>
      <c r="AQ33" s="7">
        <v>0</v>
      </c>
      <c r="AR33" s="7"/>
      <c r="AS33" s="7">
        <v>0</v>
      </c>
      <c r="AT33" s="7"/>
      <c r="AU33" s="7">
        <v>0</v>
      </c>
      <c r="AV33" s="7"/>
    </row>
    <row r="35" spans="1:48" x14ac:dyDescent="0.3">
      <c r="A35" s="6" t="s">
        <v>1282</v>
      </c>
      <c r="B35" s="6"/>
      <c r="C35" s="6"/>
      <c r="D35" s="6" t="s">
        <v>1283</v>
      </c>
      <c r="E35" s="6"/>
      <c r="F35" s="6"/>
      <c r="G35" s="7">
        <v>133881</v>
      </c>
      <c r="H35" s="7"/>
      <c r="I35" s="7">
        <v>143220</v>
      </c>
      <c r="J35" s="7"/>
      <c r="K35" s="7">
        <v>144552</v>
      </c>
      <c r="L35" s="7"/>
      <c r="M35" s="7">
        <v>156094</v>
      </c>
      <c r="N35" s="7"/>
      <c r="O35" s="7">
        <v>170987</v>
      </c>
      <c r="P35" s="7"/>
      <c r="Q35" s="7">
        <v>190895</v>
      </c>
      <c r="R35" s="7"/>
      <c r="S35" s="7">
        <v>205115</v>
      </c>
      <c r="T35" s="7"/>
      <c r="U35" s="7">
        <v>232577</v>
      </c>
      <c r="V35" s="7"/>
      <c r="W35" s="7">
        <v>261763</v>
      </c>
      <c r="X35" s="7"/>
      <c r="Y35" s="7">
        <v>248867</v>
      </c>
      <c r="Z35" s="7"/>
      <c r="AA35" s="7">
        <v>258282</v>
      </c>
      <c r="AB35" s="7"/>
      <c r="AC35" s="7">
        <v>256350</v>
      </c>
      <c r="AD35" s="7"/>
      <c r="AE35" s="7">
        <v>258988</v>
      </c>
      <c r="AF35" s="7"/>
      <c r="AG35" s="7">
        <v>250305</v>
      </c>
      <c r="AH35" s="7"/>
      <c r="AI35" s="7">
        <v>273798</v>
      </c>
      <c r="AJ35" s="7"/>
      <c r="AK35" s="7">
        <v>296043</v>
      </c>
      <c r="AL35" s="7" t="s">
        <v>59</v>
      </c>
      <c r="AM35" s="7">
        <v>291073</v>
      </c>
      <c r="AN35" s="7" t="s">
        <v>59</v>
      </c>
      <c r="AO35" s="7">
        <v>291243</v>
      </c>
      <c r="AP35" s="7" t="s">
        <v>59</v>
      </c>
      <c r="AQ35" s="7">
        <v>302369</v>
      </c>
      <c r="AR35" s="7" t="s">
        <v>59</v>
      </c>
      <c r="AS35" s="7">
        <v>341242</v>
      </c>
      <c r="AT35" s="7" t="s">
        <v>59</v>
      </c>
      <c r="AU35" s="7">
        <v>310871</v>
      </c>
      <c r="AV35" s="7"/>
    </row>
    <row r="36" spans="1:48" x14ac:dyDescent="0.3">
      <c r="A36" s="6" t="s">
        <v>1284</v>
      </c>
      <c r="B36" s="6"/>
      <c r="C36" s="6"/>
      <c r="D36" s="6"/>
      <c r="E36" s="6" t="s">
        <v>1217</v>
      </c>
      <c r="F36" s="6"/>
      <c r="G36" s="7">
        <v>0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0</v>
      </c>
      <c r="R36" s="7"/>
      <c r="S36" s="7">
        <v>0</v>
      </c>
      <c r="T36" s="7"/>
      <c r="U36" s="7">
        <v>0</v>
      </c>
      <c r="V36" s="7"/>
      <c r="W36" s="7">
        <v>0</v>
      </c>
      <c r="X36" s="7"/>
      <c r="Y36" s="7">
        <v>0</v>
      </c>
      <c r="Z36" s="7"/>
      <c r="AA36" s="7">
        <v>0</v>
      </c>
      <c r="AB36" s="7"/>
      <c r="AC36" s="7">
        <v>0</v>
      </c>
      <c r="AD36" s="7"/>
      <c r="AE36" s="7">
        <v>0</v>
      </c>
      <c r="AF36" s="7"/>
      <c r="AG36" s="7">
        <v>0</v>
      </c>
      <c r="AH36" s="7"/>
      <c r="AI36" s="7">
        <v>1574</v>
      </c>
      <c r="AJ36" s="7"/>
      <c r="AK36" s="7">
        <v>1735</v>
      </c>
      <c r="AL36" s="7"/>
      <c r="AM36" s="7">
        <v>1658</v>
      </c>
      <c r="AN36" s="7"/>
      <c r="AO36" s="7">
        <v>1716</v>
      </c>
      <c r="AP36" s="7"/>
      <c r="AQ36" s="7">
        <v>1746</v>
      </c>
      <c r="AR36" s="7"/>
      <c r="AS36" s="7">
        <v>1942</v>
      </c>
      <c r="AT36" s="7"/>
      <c r="AU36" s="7">
        <v>1731</v>
      </c>
      <c r="AV36" s="7"/>
    </row>
    <row r="37" spans="1:48" x14ac:dyDescent="0.3">
      <c r="A37" s="6" t="s">
        <v>1285</v>
      </c>
      <c r="B37" s="6"/>
      <c r="C37" s="6"/>
      <c r="D37" s="6"/>
      <c r="E37" s="6" t="s">
        <v>1219</v>
      </c>
      <c r="F37" s="6"/>
      <c r="G37" s="7">
        <v>12617</v>
      </c>
      <c r="H37" s="7"/>
      <c r="I37" s="7">
        <v>18406</v>
      </c>
      <c r="J37" s="7"/>
      <c r="K37" s="7">
        <v>19846</v>
      </c>
      <c r="L37" s="7"/>
      <c r="M37" s="7">
        <v>18805</v>
      </c>
      <c r="N37" s="7"/>
      <c r="O37" s="7">
        <v>22298</v>
      </c>
      <c r="P37" s="7"/>
      <c r="Q37" s="7">
        <v>25548</v>
      </c>
      <c r="R37" s="7"/>
      <c r="S37" s="7">
        <v>27212</v>
      </c>
      <c r="T37" s="7"/>
      <c r="U37" s="7">
        <v>28902</v>
      </c>
      <c r="V37" s="7"/>
      <c r="W37" s="7">
        <v>31436</v>
      </c>
      <c r="X37" s="7"/>
      <c r="Y37" s="7">
        <v>28100</v>
      </c>
      <c r="Z37" s="7"/>
      <c r="AA37" s="7">
        <v>29248</v>
      </c>
      <c r="AB37" s="7"/>
      <c r="AC37" s="7">
        <v>27582</v>
      </c>
      <c r="AD37" s="7"/>
      <c r="AE37" s="7">
        <v>26594</v>
      </c>
      <c r="AF37" s="7"/>
      <c r="AG37" s="7">
        <v>27091</v>
      </c>
      <c r="AH37" s="7"/>
      <c r="AI37" s="7">
        <v>29836</v>
      </c>
      <c r="AJ37" s="7"/>
      <c r="AK37" s="7">
        <v>33652</v>
      </c>
      <c r="AL37" s="7"/>
      <c r="AM37" s="7">
        <v>32546</v>
      </c>
      <c r="AN37" s="7"/>
      <c r="AO37" s="7">
        <v>35928</v>
      </c>
      <c r="AP37" s="7"/>
      <c r="AQ37" s="7">
        <v>36802</v>
      </c>
      <c r="AR37" s="7"/>
      <c r="AS37" s="7">
        <v>40033</v>
      </c>
      <c r="AT37" s="7"/>
      <c r="AU37" s="7">
        <v>36481</v>
      </c>
      <c r="AV37" s="7"/>
    </row>
    <row r="38" spans="1:48" x14ac:dyDescent="0.3">
      <c r="A38" s="6" t="s">
        <v>1286</v>
      </c>
      <c r="B38" s="6"/>
      <c r="C38" s="6"/>
      <c r="D38" s="6"/>
      <c r="E38" s="6" t="s">
        <v>1221</v>
      </c>
      <c r="F38" s="6"/>
      <c r="G38" s="7">
        <v>67285</v>
      </c>
      <c r="H38" s="7"/>
      <c r="I38" s="7">
        <v>67990</v>
      </c>
      <c r="J38" s="7"/>
      <c r="K38" s="7">
        <v>67811</v>
      </c>
      <c r="L38" s="7"/>
      <c r="M38" s="7">
        <v>73933</v>
      </c>
      <c r="N38" s="7"/>
      <c r="O38" s="7">
        <v>81745</v>
      </c>
      <c r="P38" s="7"/>
      <c r="Q38" s="7">
        <v>94084</v>
      </c>
      <c r="R38" s="7"/>
      <c r="S38" s="7">
        <v>95517</v>
      </c>
      <c r="T38" s="7"/>
      <c r="U38" s="7">
        <v>110676</v>
      </c>
      <c r="V38" s="7"/>
      <c r="W38" s="7">
        <v>110635</v>
      </c>
      <c r="X38" s="7"/>
      <c r="Y38" s="7">
        <v>114384</v>
      </c>
      <c r="Z38" s="7"/>
      <c r="AA38" s="7">
        <v>122245</v>
      </c>
      <c r="AB38" s="7"/>
      <c r="AC38" s="7">
        <v>124594</v>
      </c>
      <c r="AD38" s="7"/>
      <c r="AE38" s="7">
        <v>131020</v>
      </c>
      <c r="AF38" s="7"/>
      <c r="AG38" s="7">
        <v>124940</v>
      </c>
      <c r="AH38" s="7"/>
      <c r="AI38" s="7">
        <v>147638</v>
      </c>
      <c r="AJ38" s="7"/>
      <c r="AK38" s="7">
        <v>155626</v>
      </c>
      <c r="AL38" s="7"/>
      <c r="AM38" s="7">
        <v>166628</v>
      </c>
      <c r="AN38" s="7"/>
      <c r="AO38" s="7">
        <v>170589</v>
      </c>
      <c r="AP38" s="7"/>
      <c r="AQ38" s="7">
        <v>176418</v>
      </c>
      <c r="AR38" s="7"/>
      <c r="AS38" s="7">
        <v>193813</v>
      </c>
      <c r="AT38" s="7" t="s">
        <v>59</v>
      </c>
      <c r="AU38" s="7">
        <v>184696</v>
      </c>
      <c r="AV38" s="7"/>
    </row>
    <row r="39" spans="1:48" x14ac:dyDescent="0.3">
      <c r="A39" s="6" t="s">
        <v>1287</v>
      </c>
      <c r="B39" s="6"/>
      <c r="C39" s="6"/>
      <c r="D39" s="6"/>
      <c r="E39" s="6" t="s">
        <v>1223</v>
      </c>
      <c r="F39" s="6"/>
      <c r="G39" s="7">
        <v>40147</v>
      </c>
      <c r="H39" s="7"/>
      <c r="I39" s="7">
        <v>44993</v>
      </c>
      <c r="J39" s="7"/>
      <c r="K39" s="7">
        <v>40691</v>
      </c>
      <c r="L39" s="7"/>
      <c r="M39" s="7">
        <v>47382</v>
      </c>
      <c r="N39" s="7"/>
      <c r="O39" s="7">
        <v>54199</v>
      </c>
      <c r="P39" s="7"/>
      <c r="Q39" s="7">
        <v>56617</v>
      </c>
      <c r="R39" s="7"/>
      <c r="S39" s="7">
        <v>68759</v>
      </c>
      <c r="T39" s="7"/>
      <c r="U39" s="7">
        <v>75775</v>
      </c>
      <c r="V39" s="7"/>
      <c r="W39" s="7">
        <v>83898</v>
      </c>
      <c r="X39" s="7"/>
      <c r="Y39" s="7">
        <v>82360</v>
      </c>
      <c r="Z39" s="7"/>
      <c r="AA39" s="7">
        <v>81375</v>
      </c>
      <c r="AB39" s="7"/>
      <c r="AC39" s="7">
        <v>75783</v>
      </c>
      <c r="AD39" s="7"/>
      <c r="AE39" s="7">
        <v>74073</v>
      </c>
      <c r="AF39" s="7"/>
      <c r="AG39" s="7">
        <v>70439</v>
      </c>
      <c r="AH39" s="7"/>
      <c r="AI39" s="7">
        <v>59925</v>
      </c>
      <c r="AJ39" s="7"/>
      <c r="AK39" s="7">
        <v>56279</v>
      </c>
      <c r="AL39" s="7" t="s">
        <v>59</v>
      </c>
      <c r="AM39" s="7">
        <v>53972</v>
      </c>
      <c r="AN39" s="7" t="s">
        <v>59</v>
      </c>
      <c r="AO39" s="7">
        <v>54947</v>
      </c>
      <c r="AP39" s="7" t="s">
        <v>59</v>
      </c>
      <c r="AQ39" s="7">
        <v>54406</v>
      </c>
      <c r="AR39" s="7" t="s">
        <v>59</v>
      </c>
      <c r="AS39" s="7">
        <v>55861</v>
      </c>
      <c r="AT39" s="7" t="s">
        <v>59</v>
      </c>
      <c r="AU39" s="7">
        <v>51323</v>
      </c>
      <c r="AV39" s="7"/>
    </row>
    <row r="40" spans="1:48" x14ac:dyDescent="0.3">
      <c r="A40" s="6" t="s">
        <v>1288</v>
      </c>
      <c r="B40" s="6"/>
      <c r="C40" s="6"/>
      <c r="D40" s="6"/>
      <c r="E40" s="6" t="s">
        <v>1227</v>
      </c>
      <c r="F40" s="6"/>
      <c r="G40" s="7">
        <v>0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0</v>
      </c>
      <c r="R40" s="7"/>
      <c r="S40" s="7">
        <v>0</v>
      </c>
      <c r="T40" s="7"/>
      <c r="U40" s="7">
        <v>0</v>
      </c>
      <c r="V40" s="7"/>
      <c r="W40" s="7">
        <v>0</v>
      </c>
      <c r="X40" s="7"/>
      <c r="Y40" s="7">
        <v>0</v>
      </c>
      <c r="Z40" s="7"/>
      <c r="AA40" s="7">
        <v>0</v>
      </c>
      <c r="AB40" s="7"/>
      <c r="AC40" s="7">
        <v>0</v>
      </c>
      <c r="AD40" s="7"/>
      <c r="AE40" s="7">
        <v>0</v>
      </c>
      <c r="AF40" s="7"/>
      <c r="AG40" s="7">
        <v>0</v>
      </c>
      <c r="AH40" s="7"/>
      <c r="AI40" s="7" t="s">
        <v>15</v>
      </c>
      <c r="AJ40" s="7"/>
      <c r="AK40" s="7" t="s">
        <v>15</v>
      </c>
      <c r="AL40" s="7"/>
      <c r="AM40" s="7" t="s">
        <v>15</v>
      </c>
      <c r="AN40" s="7"/>
      <c r="AO40" s="7" t="s">
        <v>15</v>
      </c>
      <c r="AP40" s="7"/>
      <c r="AQ40" s="7" t="s">
        <v>15</v>
      </c>
      <c r="AR40" s="7"/>
      <c r="AS40" s="7" t="s">
        <v>15</v>
      </c>
      <c r="AT40" s="7"/>
      <c r="AU40" s="7" t="s">
        <v>15</v>
      </c>
      <c r="AV40" s="7"/>
    </row>
    <row r="41" spans="1:48" x14ac:dyDescent="0.3">
      <c r="A41" s="6" t="s">
        <v>1289</v>
      </c>
      <c r="B41" s="6"/>
      <c r="C41" s="6"/>
      <c r="D41" s="6"/>
      <c r="E41" s="6" t="s">
        <v>1229</v>
      </c>
      <c r="F41" s="6"/>
      <c r="G41" s="7">
        <v>8690</v>
      </c>
      <c r="H41" s="7"/>
      <c r="I41" s="7">
        <v>6273</v>
      </c>
      <c r="J41" s="7"/>
      <c r="K41" s="7">
        <v>9205</v>
      </c>
      <c r="L41" s="7"/>
      <c r="M41" s="7">
        <v>9022</v>
      </c>
      <c r="N41" s="7"/>
      <c r="O41" s="7">
        <v>6492</v>
      </c>
      <c r="P41" s="7"/>
      <c r="Q41" s="7">
        <v>7999</v>
      </c>
      <c r="R41" s="7"/>
      <c r="S41" s="7">
        <v>7872</v>
      </c>
      <c r="T41" s="7"/>
      <c r="U41" s="7">
        <v>10637</v>
      </c>
      <c r="V41" s="7"/>
      <c r="W41" s="7">
        <v>28592</v>
      </c>
      <c r="X41" s="7"/>
      <c r="Y41" s="7">
        <v>15997</v>
      </c>
      <c r="Z41" s="7"/>
      <c r="AA41" s="7">
        <v>16768</v>
      </c>
      <c r="AB41" s="7"/>
      <c r="AC41" s="7">
        <v>19195</v>
      </c>
      <c r="AD41" s="7"/>
      <c r="AE41" s="7">
        <v>17184</v>
      </c>
      <c r="AF41" s="7"/>
      <c r="AG41" s="7">
        <v>17524</v>
      </c>
      <c r="AH41" s="7"/>
      <c r="AI41" s="7">
        <v>24934</v>
      </c>
      <c r="AJ41" s="7"/>
      <c r="AK41" s="7">
        <v>37634</v>
      </c>
      <c r="AL41" s="7"/>
      <c r="AM41" s="7">
        <v>25124</v>
      </c>
      <c r="AN41" s="7"/>
      <c r="AO41" s="7">
        <v>15721</v>
      </c>
      <c r="AP41" s="7"/>
      <c r="AQ41" s="7">
        <v>18045</v>
      </c>
      <c r="AR41" s="7"/>
      <c r="AS41" s="7">
        <v>34728</v>
      </c>
      <c r="AT41" s="7"/>
      <c r="AU41" s="7">
        <v>21545</v>
      </c>
      <c r="AV41" s="7"/>
    </row>
    <row r="42" spans="1:48" x14ac:dyDescent="0.3">
      <c r="A42" s="6" t="s">
        <v>1290</v>
      </c>
      <c r="B42" s="6"/>
      <c r="C42" s="6"/>
      <c r="D42" s="6"/>
      <c r="E42" s="6" t="s">
        <v>1242</v>
      </c>
      <c r="F42" s="6"/>
      <c r="G42" s="7">
        <v>5143</v>
      </c>
      <c r="H42" s="7"/>
      <c r="I42" s="7">
        <v>5559</v>
      </c>
      <c r="J42" s="7"/>
      <c r="K42" s="7">
        <v>6999</v>
      </c>
      <c r="L42" s="7"/>
      <c r="M42" s="7">
        <v>6952</v>
      </c>
      <c r="N42" s="7"/>
      <c r="O42" s="7">
        <v>6254</v>
      </c>
      <c r="P42" s="7"/>
      <c r="Q42" s="7">
        <v>6646</v>
      </c>
      <c r="R42" s="7"/>
      <c r="S42" s="7">
        <v>5755</v>
      </c>
      <c r="T42" s="7"/>
      <c r="U42" s="7">
        <v>6587</v>
      </c>
      <c r="V42" s="7"/>
      <c r="W42" s="7">
        <v>7202</v>
      </c>
      <c r="X42" s="7"/>
      <c r="Y42" s="7">
        <v>8027</v>
      </c>
      <c r="Z42" s="7"/>
      <c r="AA42" s="7">
        <v>8645</v>
      </c>
      <c r="AB42" s="7"/>
      <c r="AC42" s="7">
        <v>9197</v>
      </c>
      <c r="AD42" s="7"/>
      <c r="AE42" s="7">
        <v>10117</v>
      </c>
      <c r="AF42" s="7"/>
      <c r="AG42" s="7">
        <v>10310</v>
      </c>
      <c r="AH42" s="7"/>
      <c r="AI42" s="7" t="s">
        <v>15</v>
      </c>
      <c r="AJ42" s="7"/>
      <c r="AK42" s="7" t="s">
        <v>15</v>
      </c>
      <c r="AL42" s="7"/>
      <c r="AM42" s="7" t="s">
        <v>15</v>
      </c>
      <c r="AN42" s="7"/>
      <c r="AO42" s="7" t="s">
        <v>15</v>
      </c>
      <c r="AP42" s="7"/>
      <c r="AQ42" s="7" t="s">
        <v>15</v>
      </c>
      <c r="AR42" s="7"/>
      <c r="AS42" s="7" t="s">
        <v>15</v>
      </c>
      <c r="AT42" s="7"/>
      <c r="AU42" s="7" t="s">
        <v>15</v>
      </c>
      <c r="AV42" s="7"/>
    </row>
    <row r="43" spans="1:48" x14ac:dyDescent="0.3">
      <c r="A43" s="6" t="s">
        <v>1291</v>
      </c>
      <c r="B43" s="6"/>
      <c r="C43" s="6"/>
      <c r="D43" s="6"/>
      <c r="E43" s="6"/>
      <c r="F43" s="6" t="s">
        <v>1271</v>
      </c>
      <c r="G43" s="7">
        <v>3804</v>
      </c>
      <c r="H43" s="7"/>
      <c r="I43" s="7">
        <v>4465</v>
      </c>
      <c r="J43" s="7"/>
      <c r="K43" s="7">
        <v>5951</v>
      </c>
      <c r="L43" s="7"/>
      <c r="M43" s="7">
        <v>5491</v>
      </c>
      <c r="N43" s="7"/>
      <c r="O43" s="7">
        <v>4365</v>
      </c>
      <c r="P43" s="7"/>
      <c r="Q43" s="7">
        <v>4789</v>
      </c>
      <c r="R43" s="7"/>
      <c r="S43" s="7">
        <v>3948</v>
      </c>
      <c r="T43" s="7"/>
      <c r="U43" s="7">
        <v>4968</v>
      </c>
      <c r="V43" s="7"/>
      <c r="W43" s="7">
        <v>5204</v>
      </c>
      <c r="X43" s="7"/>
      <c r="Y43" s="7">
        <v>4703</v>
      </c>
      <c r="Z43" s="7"/>
      <c r="AA43" s="7">
        <v>4994</v>
      </c>
      <c r="AB43" s="7"/>
      <c r="AC43" s="7">
        <v>5187</v>
      </c>
      <c r="AD43" s="7"/>
      <c r="AE43" s="7">
        <v>5769</v>
      </c>
      <c r="AF43" s="7"/>
      <c r="AG43" s="7">
        <v>6173</v>
      </c>
      <c r="AH43" s="7"/>
      <c r="AI43" s="7">
        <v>6091</v>
      </c>
      <c r="AJ43" s="7"/>
      <c r="AK43" s="7">
        <v>6820</v>
      </c>
      <c r="AL43" s="7"/>
      <c r="AM43" s="7">
        <v>7214</v>
      </c>
      <c r="AN43" s="7"/>
      <c r="AO43" s="7">
        <v>7584</v>
      </c>
      <c r="AP43" s="7"/>
      <c r="AQ43" s="7">
        <v>7801</v>
      </c>
      <c r="AR43" s="7"/>
      <c r="AS43" s="7">
        <v>7376</v>
      </c>
      <c r="AT43" s="7" t="s">
        <v>59</v>
      </c>
      <c r="AU43" s="7">
        <v>7682</v>
      </c>
      <c r="AV43" s="7"/>
    </row>
    <row r="44" spans="1:48" x14ac:dyDescent="0.3">
      <c r="A44" s="6" t="s">
        <v>1292</v>
      </c>
      <c r="B44" s="6"/>
      <c r="C44" s="6"/>
      <c r="D44" s="6"/>
      <c r="E44" s="6"/>
      <c r="F44" s="6" t="s">
        <v>1293</v>
      </c>
      <c r="G44" s="7">
        <v>1339</v>
      </c>
      <c r="H44" s="7"/>
      <c r="I44" s="7">
        <v>1094</v>
      </c>
      <c r="J44" s="7"/>
      <c r="K44" s="7">
        <v>1048</v>
      </c>
      <c r="L44" s="7"/>
      <c r="M44" s="7">
        <v>1462</v>
      </c>
      <c r="N44" s="7"/>
      <c r="O44" s="7">
        <v>1888</v>
      </c>
      <c r="P44" s="7"/>
      <c r="Q44" s="7">
        <v>1858</v>
      </c>
      <c r="R44" s="7"/>
      <c r="S44" s="7">
        <v>1807</v>
      </c>
      <c r="T44" s="7"/>
      <c r="U44" s="7">
        <v>1619</v>
      </c>
      <c r="V44" s="7"/>
      <c r="W44" s="7">
        <v>1999</v>
      </c>
      <c r="X44" s="7"/>
      <c r="Y44" s="7">
        <v>3323</v>
      </c>
      <c r="Z44" s="7"/>
      <c r="AA44" s="7">
        <v>3651</v>
      </c>
      <c r="AB44" s="7"/>
      <c r="AC44" s="7">
        <v>4010</v>
      </c>
      <c r="AD44" s="7"/>
      <c r="AE44" s="7">
        <v>4348</v>
      </c>
      <c r="AF44" s="7"/>
      <c r="AG44" s="7">
        <v>4137</v>
      </c>
      <c r="AH44" s="7"/>
      <c r="AI44" s="7" t="s">
        <v>15</v>
      </c>
      <c r="AJ44" s="7"/>
      <c r="AK44" s="7" t="s">
        <v>15</v>
      </c>
      <c r="AL44" s="7"/>
      <c r="AM44" s="7" t="s">
        <v>15</v>
      </c>
      <c r="AN44" s="7"/>
      <c r="AO44" s="7" t="s">
        <v>15</v>
      </c>
      <c r="AP44" s="7"/>
      <c r="AQ44" s="7" t="s">
        <v>15</v>
      </c>
      <c r="AR44" s="7"/>
      <c r="AS44" s="7" t="s">
        <v>15</v>
      </c>
      <c r="AT44" s="7"/>
      <c r="AU44" s="7" t="s">
        <v>15</v>
      </c>
      <c r="AV44" s="7"/>
    </row>
    <row r="45" spans="1:48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</row>
    <row r="46" spans="1:48" x14ac:dyDescent="0.3">
      <c r="A46" s="9" t="s">
        <v>1143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 x14ac:dyDescent="0.3">
      <c r="A47" s="9" t="s">
        <v>85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 x14ac:dyDescent="0.3">
      <c r="A48" s="9" t="s">
        <v>1294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 x14ac:dyDescent="0.3">
      <c r="A50" s="10" t="s">
        <v>35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 x14ac:dyDescent="0.3">
      <c r="A51" s="9" t="s">
        <v>86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 x14ac:dyDescent="0.3">
      <c r="A52" s="9" t="s">
        <v>36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 x14ac:dyDescent="0.3">
      <c r="A54" s="9" t="s">
        <v>1295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T37"/>
  <sheetViews>
    <sheetView workbookViewId="0"/>
  </sheetViews>
  <sheetFormatPr defaultColWidth="12" defaultRowHeight="10.15" x14ac:dyDescent="0.3"/>
  <cols>
    <col min="1" max="1" width="18.1640625" customWidth="1"/>
    <col min="2" max="3" width="2.5" customWidth="1"/>
    <col min="4" max="4" width="70.6640625" customWidth="1"/>
    <col min="5" max="5" width="10.1640625" customWidth="1"/>
    <col min="6" max="6" width="2.832031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</cols>
  <sheetData>
    <row r="1" spans="1:46" ht="15" customHeight="1" x14ac:dyDescent="0.35">
      <c r="A1" s="1" t="s">
        <v>1210</v>
      </c>
    </row>
    <row r="2" spans="1:46" ht="20.25" customHeight="1" x14ac:dyDescent="0.4">
      <c r="A2" s="3" t="s">
        <v>1211</v>
      </c>
    </row>
    <row r="3" spans="1:46" ht="15" customHeight="1" x14ac:dyDescent="0.35">
      <c r="A3" s="1" t="s">
        <v>2</v>
      </c>
    </row>
    <row r="4" spans="1:46" ht="12.75" customHeight="1" x14ac:dyDescent="0.35">
      <c r="A4" s="2" t="s">
        <v>3</v>
      </c>
    </row>
    <row r="6" spans="1:46" x14ac:dyDescent="0.3">
      <c r="A6" s="5" t="s">
        <v>4</v>
      </c>
      <c r="B6" s="5"/>
      <c r="C6" s="5"/>
      <c r="D6" s="4"/>
      <c r="E6" s="4">
        <v>2001</v>
      </c>
      <c r="F6" s="4"/>
      <c r="G6" s="4">
        <v>2002</v>
      </c>
      <c r="H6" s="4"/>
      <c r="I6" s="4">
        <v>2003</v>
      </c>
      <c r="J6" s="4"/>
      <c r="K6" s="4">
        <v>2004</v>
      </c>
      <c r="L6" s="4"/>
      <c r="M6" s="4">
        <v>2005</v>
      </c>
      <c r="N6" s="4"/>
      <c r="O6" s="4">
        <v>2006</v>
      </c>
      <c r="P6" s="4"/>
      <c r="Q6" s="4">
        <v>2007</v>
      </c>
      <c r="R6" s="4"/>
      <c r="S6" s="4">
        <v>2008</v>
      </c>
      <c r="T6" s="4"/>
      <c r="U6" s="4">
        <v>2009</v>
      </c>
      <c r="V6" s="4"/>
      <c r="W6" s="4">
        <v>2010</v>
      </c>
      <c r="X6" s="4"/>
      <c r="Y6" s="4">
        <v>2011</v>
      </c>
      <c r="Z6" s="4"/>
      <c r="AA6" s="4">
        <v>2012</v>
      </c>
      <c r="AB6" s="4"/>
      <c r="AC6" s="4">
        <v>2013</v>
      </c>
      <c r="AD6" s="4"/>
      <c r="AE6" s="4">
        <v>2014</v>
      </c>
      <c r="AF6" s="4"/>
      <c r="AG6" s="4">
        <v>2015</v>
      </c>
      <c r="AH6" s="4"/>
      <c r="AI6" s="4">
        <v>2016</v>
      </c>
      <c r="AJ6" s="4"/>
      <c r="AK6" s="4">
        <v>2017</v>
      </c>
      <c r="AL6" s="4"/>
      <c r="AM6" s="4">
        <v>2018</v>
      </c>
      <c r="AN6" s="4"/>
      <c r="AO6" s="4">
        <v>2019</v>
      </c>
      <c r="AP6" s="4"/>
      <c r="AQ6" s="4">
        <v>2020</v>
      </c>
      <c r="AR6" s="4"/>
      <c r="AS6" s="4">
        <v>2021</v>
      </c>
      <c r="AT6" s="4"/>
    </row>
    <row r="8" spans="1:46" x14ac:dyDescent="0.3">
      <c r="A8" s="6" t="s">
        <v>1212</v>
      </c>
      <c r="B8" s="8" t="s">
        <v>1213</v>
      </c>
      <c r="C8" s="6"/>
      <c r="D8" s="6"/>
      <c r="E8" s="7">
        <v>-6722</v>
      </c>
      <c r="F8" s="7"/>
      <c r="G8" s="7">
        <v>-6428</v>
      </c>
      <c r="H8" s="7"/>
      <c r="I8" s="7">
        <v>-6735</v>
      </c>
      <c r="J8" s="7"/>
      <c r="K8" s="7">
        <v>-6790</v>
      </c>
      <c r="L8" s="7"/>
      <c r="M8" s="7">
        <v>-8627</v>
      </c>
      <c r="N8" s="7"/>
      <c r="O8" s="7">
        <v>-10451</v>
      </c>
      <c r="P8" s="7"/>
      <c r="Q8" s="7">
        <v>-11468</v>
      </c>
      <c r="R8" s="7"/>
      <c r="S8" s="7">
        <v>-13208</v>
      </c>
      <c r="T8" s="7"/>
      <c r="U8" s="7">
        <v>-13596</v>
      </c>
      <c r="V8" s="7"/>
      <c r="W8" s="7">
        <v>-7852</v>
      </c>
      <c r="X8" s="7"/>
      <c r="Y8" s="7">
        <v>-9975</v>
      </c>
      <c r="Z8" s="7"/>
      <c r="AA8" s="7">
        <v>-9516</v>
      </c>
      <c r="AB8" s="7"/>
      <c r="AC8" s="7">
        <v>-8882</v>
      </c>
      <c r="AD8" s="7"/>
      <c r="AE8" s="7">
        <v>-8996</v>
      </c>
      <c r="AF8" s="7"/>
      <c r="AG8" s="7">
        <v>-9579</v>
      </c>
      <c r="AH8" s="7"/>
      <c r="AI8" s="7">
        <v>-8238</v>
      </c>
      <c r="AJ8" s="7"/>
      <c r="AK8" s="7">
        <v>-8478</v>
      </c>
      <c r="AL8" s="7"/>
      <c r="AM8" s="7">
        <v>-10630</v>
      </c>
      <c r="AN8" s="7" t="s">
        <v>59</v>
      </c>
      <c r="AO8" s="7">
        <v>-10714</v>
      </c>
      <c r="AP8" s="7" t="s">
        <v>59</v>
      </c>
      <c r="AQ8" s="7">
        <v>-7607</v>
      </c>
      <c r="AR8" s="7" t="s">
        <v>59</v>
      </c>
      <c r="AS8" s="7">
        <v>-5218</v>
      </c>
      <c r="AT8" s="7"/>
    </row>
    <row r="10" spans="1:46" x14ac:dyDescent="0.3">
      <c r="A10" s="6" t="s">
        <v>1214</v>
      </c>
      <c r="B10" s="6"/>
      <c r="C10" s="8" t="s">
        <v>1215</v>
      </c>
      <c r="D10" s="6"/>
      <c r="E10" s="7">
        <v>3764</v>
      </c>
      <c r="F10" s="7"/>
      <c r="G10" s="7">
        <v>4056</v>
      </c>
      <c r="H10" s="7"/>
      <c r="I10" s="7">
        <v>4697</v>
      </c>
      <c r="J10" s="7"/>
      <c r="K10" s="7">
        <v>4947</v>
      </c>
      <c r="L10" s="7"/>
      <c r="M10" s="7">
        <v>5548</v>
      </c>
      <c r="N10" s="7"/>
      <c r="O10" s="7">
        <v>5207</v>
      </c>
      <c r="P10" s="7"/>
      <c r="Q10" s="7">
        <v>6234</v>
      </c>
      <c r="R10" s="7"/>
      <c r="S10" s="7">
        <v>7059</v>
      </c>
      <c r="T10" s="7"/>
      <c r="U10" s="7">
        <v>5954</v>
      </c>
      <c r="V10" s="7"/>
      <c r="W10" s="7">
        <v>5376</v>
      </c>
      <c r="X10" s="7"/>
      <c r="Y10" s="7">
        <v>5551</v>
      </c>
      <c r="Z10" s="7"/>
      <c r="AA10" s="7">
        <v>6439</v>
      </c>
      <c r="AB10" s="7"/>
      <c r="AC10" s="7">
        <v>6808</v>
      </c>
      <c r="AD10" s="7"/>
      <c r="AE10" s="7">
        <v>7098</v>
      </c>
      <c r="AF10" s="7"/>
      <c r="AG10" s="7">
        <v>7209</v>
      </c>
      <c r="AH10" s="7"/>
      <c r="AI10" s="7">
        <v>8109</v>
      </c>
      <c r="AJ10" s="7"/>
      <c r="AK10" s="7">
        <v>8274</v>
      </c>
      <c r="AL10" s="7"/>
      <c r="AM10" s="7">
        <v>8425</v>
      </c>
      <c r="AN10" s="7" t="s">
        <v>59</v>
      </c>
      <c r="AO10" s="7">
        <v>9232</v>
      </c>
      <c r="AP10" s="7" t="s">
        <v>59</v>
      </c>
      <c r="AQ10" s="7">
        <v>8715</v>
      </c>
      <c r="AR10" s="7" t="s">
        <v>59</v>
      </c>
      <c r="AS10" s="7">
        <v>9159</v>
      </c>
      <c r="AT10" s="7"/>
    </row>
    <row r="11" spans="1:46" x14ac:dyDescent="0.3">
      <c r="A11" s="6" t="s">
        <v>1216</v>
      </c>
      <c r="B11" s="6"/>
      <c r="C11" s="6"/>
      <c r="D11" s="6" t="s">
        <v>1217</v>
      </c>
      <c r="E11" s="7">
        <v>1</v>
      </c>
      <c r="F11" s="7"/>
      <c r="G11" s="7">
        <v>1</v>
      </c>
      <c r="H11" s="7"/>
      <c r="I11" s="7">
        <v>1</v>
      </c>
      <c r="J11" s="7"/>
      <c r="K11" s="7">
        <v>1</v>
      </c>
      <c r="L11" s="7"/>
      <c r="M11" s="7">
        <v>1</v>
      </c>
      <c r="N11" s="7"/>
      <c r="O11" s="7">
        <v>1</v>
      </c>
      <c r="P11" s="7"/>
      <c r="Q11" s="7">
        <v>2</v>
      </c>
      <c r="R11" s="7"/>
      <c r="S11" s="7">
        <v>1</v>
      </c>
      <c r="T11" s="7"/>
      <c r="U11" s="7">
        <v>1</v>
      </c>
      <c r="V11" s="7"/>
      <c r="W11" s="7">
        <v>3</v>
      </c>
      <c r="X11" s="7"/>
      <c r="Y11" s="7">
        <v>6</v>
      </c>
      <c r="Z11" s="7"/>
      <c r="AA11" s="7">
        <v>6</v>
      </c>
      <c r="AB11" s="7"/>
      <c r="AC11" s="7">
        <v>1</v>
      </c>
      <c r="AD11" s="7"/>
      <c r="AE11" s="7">
        <v>1</v>
      </c>
      <c r="AF11" s="7"/>
      <c r="AG11" s="7">
        <v>1</v>
      </c>
      <c r="AH11" s="7"/>
      <c r="AI11" s="7">
        <v>1</v>
      </c>
      <c r="AJ11" s="7"/>
      <c r="AK11" s="7">
        <v>2</v>
      </c>
      <c r="AL11" s="7"/>
      <c r="AM11" s="7">
        <v>9</v>
      </c>
      <c r="AN11" s="7"/>
      <c r="AO11" s="7">
        <v>18</v>
      </c>
      <c r="AP11" s="7"/>
      <c r="AQ11" s="7">
        <v>18</v>
      </c>
      <c r="AR11" s="7"/>
      <c r="AS11" s="7">
        <v>3</v>
      </c>
      <c r="AT11" s="7"/>
    </row>
    <row r="12" spans="1:46" x14ac:dyDescent="0.3">
      <c r="A12" s="6" t="s">
        <v>1218</v>
      </c>
      <c r="B12" s="6"/>
      <c r="C12" s="6"/>
      <c r="D12" s="6" t="s">
        <v>1219</v>
      </c>
      <c r="E12" s="7">
        <v>175</v>
      </c>
      <c r="F12" s="7"/>
      <c r="G12" s="7">
        <v>137</v>
      </c>
      <c r="H12" s="7"/>
      <c r="I12" s="7">
        <v>128</v>
      </c>
      <c r="J12" s="7"/>
      <c r="K12" s="7">
        <v>112</v>
      </c>
      <c r="L12" s="7"/>
      <c r="M12" s="7">
        <v>166</v>
      </c>
      <c r="N12" s="7"/>
      <c r="O12" s="7">
        <v>275</v>
      </c>
      <c r="P12" s="7"/>
      <c r="Q12" s="7">
        <v>316</v>
      </c>
      <c r="R12" s="7"/>
      <c r="S12" s="7">
        <v>303</v>
      </c>
      <c r="T12" s="7"/>
      <c r="U12" s="7">
        <v>221</v>
      </c>
      <c r="V12" s="7"/>
      <c r="W12" s="7">
        <v>192</v>
      </c>
      <c r="X12" s="7"/>
      <c r="Y12" s="7">
        <v>163</v>
      </c>
      <c r="Z12" s="7"/>
      <c r="AA12" s="7">
        <v>146</v>
      </c>
      <c r="AB12" s="7"/>
      <c r="AC12" s="7">
        <v>93</v>
      </c>
      <c r="AD12" s="7"/>
      <c r="AE12" s="7">
        <v>129</v>
      </c>
      <c r="AF12" s="7"/>
      <c r="AG12" s="7">
        <v>147</v>
      </c>
      <c r="AH12" s="7"/>
      <c r="AI12" s="7">
        <v>205</v>
      </c>
      <c r="AJ12" s="7"/>
      <c r="AK12" s="7">
        <v>187</v>
      </c>
      <c r="AL12" s="7"/>
      <c r="AM12" s="7">
        <v>255</v>
      </c>
      <c r="AN12" s="7" t="s">
        <v>59</v>
      </c>
      <c r="AO12" s="7">
        <v>353</v>
      </c>
      <c r="AP12" s="7" t="s">
        <v>59</v>
      </c>
      <c r="AQ12" s="7">
        <v>408</v>
      </c>
      <c r="AR12" s="7" t="s">
        <v>59</v>
      </c>
      <c r="AS12" s="7">
        <v>261</v>
      </c>
      <c r="AT12" s="7"/>
    </row>
    <row r="13" spans="1:46" x14ac:dyDescent="0.3">
      <c r="A13" s="6" t="s">
        <v>1220</v>
      </c>
      <c r="B13" s="6"/>
      <c r="C13" s="6"/>
      <c r="D13" s="6" t="s">
        <v>1221</v>
      </c>
      <c r="E13" s="7">
        <v>913</v>
      </c>
      <c r="F13" s="7"/>
      <c r="G13" s="7">
        <v>972</v>
      </c>
      <c r="H13" s="7"/>
      <c r="I13" s="7">
        <v>819</v>
      </c>
      <c r="J13" s="7"/>
      <c r="K13" s="7">
        <v>751</v>
      </c>
      <c r="L13" s="7"/>
      <c r="M13" s="7">
        <v>829</v>
      </c>
      <c r="N13" s="7"/>
      <c r="O13" s="7">
        <v>652</v>
      </c>
      <c r="P13" s="7"/>
      <c r="Q13" s="7">
        <v>1111</v>
      </c>
      <c r="R13" s="7"/>
      <c r="S13" s="7">
        <v>1510</v>
      </c>
      <c r="T13" s="7"/>
      <c r="U13" s="7">
        <v>1295</v>
      </c>
      <c r="V13" s="7"/>
      <c r="W13" s="7">
        <v>861</v>
      </c>
      <c r="X13" s="7"/>
      <c r="Y13" s="7">
        <v>952</v>
      </c>
      <c r="Z13" s="7"/>
      <c r="AA13" s="7">
        <v>937</v>
      </c>
      <c r="AB13" s="7"/>
      <c r="AC13" s="7">
        <v>936</v>
      </c>
      <c r="AD13" s="7"/>
      <c r="AE13" s="7">
        <v>979</v>
      </c>
      <c r="AF13" s="7"/>
      <c r="AG13" s="7">
        <v>1142</v>
      </c>
      <c r="AH13" s="7"/>
      <c r="AI13" s="7">
        <v>1274</v>
      </c>
      <c r="AJ13" s="7"/>
      <c r="AK13" s="7">
        <v>1388</v>
      </c>
      <c r="AL13" s="7"/>
      <c r="AM13" s="7">
        <v>1446</v>
      </c>
      <c r="AN13" s="7"/>
      <c r="AO13" s="7">
        <v>1641</v>
      </c>
      <c r="AP13" s="7"/>
      <c r="AQ13" s="7">
        <v>1591</v>
      </c>
      <c r="AR13" s="7"/>
      <c r="AS13" s="7">
        <v>1386</v>
      </c>
      <c r="AT13" s="7"/>
    </row>
    <row r="14" spans="1:46" x14ac:dyDescent="0.3">
      <c r="A14" s="6" t="s">
        <v>1222</v>
      </c>
      <c r="B14" s="6"/>
      <c r="C14" s="6"/>
      <c r="D14" s="6" t="s">
        <v>1223</v>
      </c>
      <c r="E14" s="7">
        <v>373</v>
      </c>
      <c r="F14" s="7"/>
      <c r="G14" s="7">
        <v>809</v>
      </c>
      <c r="H14" s="7"/>
      <c r="I14" s="7">
        <v>1027</v>
      </c>
      <c r="J14" s="7"/>
      <c r="K14" s="7">
        <v>890</v>
      </c>
      <c r="L14" s="7"/>
      <c r="M14" s="7">
        <v>1058</v>
      </c>
      <c r="N14" s="7"/>
      <c r="O14" s="7">
        <v>992</v>
      </c>
      <c r="P14" s="7"/>
      <c r="Q14" s="7">
        <v>703</v>
      </c>
      <c r="R14" s="7"/>
      <c r="S14" s="7">
        <v>927</v>
      </c>
      <c r="T14" s="7"/>
      <c r="U14" s="7">
        <v>825</v>
      </c>
      <c r="V14" s="7"/>
      <c r="W14" s="7">
        <v>382</v>
      </c>
      <c r="X14" s="7"/>
      <c r="Y14" s="7">
        <v>292</v>
      </c>
      <c r="Z14" s="7"/>
      <c r="AA14" s="7">
        <v>352</v>
      </c>
      <c r="AB14" s="7"/>
      <c r="AC14" s="7">
        <v>333</v>
      </c>
      <c r="AD14" s="7"/>
      <c r="AE14" s="7">
        <v>354</v>
      </c>
      <c r="AF14" s="7"/>
      <c r="AG14" s="7">
        <v>377</v>
      </c>
      <c r="AH14" s="7"/>
      <c r="AI14" s="7">
        <v>402</v>
      </c>
      <c r="AJ14" s="7"/>
      <c r="AK14" s="7">
        <v>284</v>
      </c>
      <c r="AL14" s="7"/>
      <c r="AM14" s="7">
        <v>253</v>
      </c>
      <c r="AN14" s="7"/>
      <c r="AO14" s="7">
        <v>287</v>
      </c>
      <c r="AP14" s="7" t="s">
        <v>59</v>
      </c>
      <c r="AQ14" s="7">
        <v>265</v>
      </c>
      <c r="AR14" s="7" t="s">
        <v>59</v>
      </c>
      <c r="AS14" s="7">
        <v>163</v>
      </c>
      <c r="AT14" s="7"/>
    </row>
    <row r="15" spans="1:46" x14ac:dyDescent="0.3">
      <c r="A15" s="6" t="s">
        <v>1224</v>
      </c>
      <c r="B15" s="6"/>
      <c r="C15" s="6"/>
      <c r="D15" s="6" t="s">
        <v>1225</v>
      </c>
      <c r="E15" s="7">
        <v>366</v>
      </c>
      <c r="F15" s="7"/>
      <c r="G15" s="7">
        <v>405</v>
      </c>
      <c r="H15" s="7"/>
      <c r="I15" s="7">
        <v>775</v>
      </c>
      <c r="J15" s="7"/>
      <c r="K15" s="7">
        <v>1160</v>
      </c>
      <c r="L15" s="7"/>
      <c r="M15" s="7">
        <v>1236</v>
      </c>
      <c r="N15" s="7"/>
      <c r="O15" s="7">
        <v>716</v>
      </c>
      <c r="P15" s="7"/>
      <c r="Q15" s="7">
        <v>1362</v>
      </c>
      <c r="R15" s="7"/>
      <c r="S15" s="7">
        <v>1725</v>
      </c>
      <c r="T15" s="7"/>
      <c r="U15" s="7">
        <v>1137</v>
      </c>
      <c r="V15" s="7"/>
      <c r="W15" s="7">
        <v>1340</v>
      </c>
      <c r="X15" s="7"/>
      <c r="Y15" s="7">
        <v>1373</v>
      </c>
      <c r="Z15" s="7"/>
      <c r="AA15" s="7">
        <v>1715</v>
      </c>
      <c r="AB15" s="7"/>
      <c r="AC15" s="7">
        <v>1725</v>
      </c>
      <c r="AD15" s="7"/>
      <c r="AE15" s="7">
        <v>1725</v>
      </c>
      <c r="AF15" s="7"/>
      <c r="AG15" s="7">
        <v>2348</v>
      </c>
      <c r="AH15" s="7"/>
      <c r="AI15" s="7">
        <v>2759</v>
      </c>
      <c r="AJ15" s="7"/>
      <c r="AK15" s="7">
        <v>3237</v>
      </c>
      <c r="AL15" s="7"/>
      <c r="AM15" s="7">
        <v>2955</v>
      </c>
      <c r="AN15" s="7"/>
      <c r="AO15" s="7">
        <v>3326</v>
      </c>
      <c r="AP15" s="7" t="s">
        <v>59</v>
      </c>
      <c r="AQ15" s="7">
        <v>2820</v>
      </c>
      <c r="AR15" s="7" t="s">
        <v>59</v>
      </c>
      <c r="AS15" s="7">
        <v>3849</v>
      </c>
      <c r="AT15" s="7"/>
    </row>
    <row r="16" spans="1:46" x14ac:dyDescent="0.3">
      <c r="A16" s="6" t="s">
        <v>1226</v>
      </c>
      <c r="B16" s="6"/>
      <c r="C16" s="6"/>
      <c r="D16" s="6" t="s">
        <v>1227</v>
      </c>
      <c r="E16" s="7">
        <v>10</v>
      </c>
      <c r="F16" s="7"/>
      <c r="G16" s="7">
        <v>11</v>
      </c>
      <c r="H16" s="7"/>
      <c r="I16" s="7">
        <v>13</v>
      </c>
      <c r="J16" s="7"/>
      <c r="K16" s="7">
        <v>16</v>
      </c>
      <c r="L16" s="7"/>
      <c r="M16" s="7">
        <v>22</v>
      </c>
      <c r="N16" s="7"/>
      <c r="O16" s="7">
        <v>28</v>
      </c>
      <c r="P16" s="7"/>
      <c r="Q16" s="7">
        <v>24</v>
      </c>
      <c r="R16" s="7"/>
      <c r="S16" s="7">
        <v>28</v>
      </c>
      <c r="T16" s="7"/>
      <c r="U16" s="7">
        <v>26</v>
      </c>
      <c r="V16" s="7"/>
      <c r="W16" s="7">
        <v>14</v>
      </c>
      <c r="X16" s="7"/>
      <c r="Y16" s="7">
        <v>19</v>
      </c>
      <c r="Z16" s="7"/>
      <c r="AA16" s="7">
        <v>21</v>
      </c>
      <c r="AB16" s="7"/>
      <c r="AC16" s="7">
        <v>20</v>
      </c>
      <c r="AD16" s="7"/>
      <c r="AE16" s="7">
        <v>20</v>
      </c>
      <c r="AF16" s="7"/>
      <c r="AG16" s="7">
        <v>7</v>
      </c>
      <c r="AH16" s="7"/>
      <c r="AI16" s="7" t="s">
        <v>15</v>
      </c>
      <c r="AJ16" s="7"/>
      <c r="AK16" s="7" t="s">
        <v>15</v>
      </c>
      <c r="AL16" s="7"/>
      <c r="AM16" s="7" t="s">
        <v>15</v>
      </c>
      <c r="AN16" s="7"/>
      <c r="AO16" s="7" t="s">
        <v>15</v>
      </c>
      <c r="AP16" s="7"/>
      <c r="AQ16" s="7">
        <v>0</v>
      </c>
      <c r="AR16" s="7"/>
      <c r="AS16" s="7">
        <v>0</v>
      </c>
      <c r="AT16" s="7"/>
    </row>
    <row r="17" spans="1:46" x14ac:dyDescent="0.3">
      <c r="A17" s="6" t="s">
        <v>1228</v>
      </c>
      <c r="B17" s="6"/>
      <c r="C17" s="6"/>
      <c r="D17" s="6" t="s">
        <v>1229</v>
      </c>
      <c r="E17" s="7">
        <v>0</v>
      </c>
      <c r="F17" s="7"/>
      <c r="G17" s="7">
        <v>0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0</v>
      </c>
      <c r="R17" s="7"/>
      <c r="S17" s="7">
        <v>0</v>
      </c>
      <c r="T17" s="7"/>
      <c r="U17" s="7">
        <v>0</v>
      </c>
      <c r="V17" s="7"/>
      <c r="W17" s="7">
        <v>0</v>
      </c>
      <c r="X17" s="7"/>
      <c r="Y17" s="7">
        <v>0</v>
      </c>
      <c r="Z17" s="7"/>
      <c r="AA17" s="7">
        <v>0</v>
      </c>
      <c r="AB17" s="7"/>
      <c r="AC17" s="7">
        <v>0</v>
      </c>
      <c r="AD17" s="7"/>
      <c r="AE17" s="7">
        <v>0</v>
      </c>
      <c r="AF17" s="7"/>
      <c r="AG17" s="7">
        <v>0</v>
      </c>
      <c r="AH17" s="7"/>
      <c r="AI17" s="7">
        <v>0</v>
      </c>
      <c r="AJ17" s="7"/>
      <c r="AK17" s="7">
        <v>0</v>
      </c>
      <c r="AL17" s="7"/>
      <c r="AM17" s="7">
        <v>0</v>
      </c>
      <c r="AN17" s="7"/>
      <c r="AO17" s="7">
        <v>0</v>
      </c>
      <c r="AP17" s="7"/>
      <c r="AQ17" s="7">
        <v>0</v>
      </c>
      <c r="AR17" s="7"/>
      <c r="AS17" s="7">
        <v>0</v>
      </c>
      <c r="AT17" s="7"/>
    </row>
    <row r="18" spans="1:46" x14ac:dyDescent="0.3">
      <c r="A18" s="6" t="s">
        <v>1230</v>
      </c>
      <c r="B18" s="6"/>
      <c r="C18" s="6"/>
      <c r="D18" s="6" t="s">
        <v>1231</v>
      </c>
      <c r="E18" s="7">
        <v>1926</v>
      </c>
      <c r="F18" s="7"/>
      <c r="G18" s="7">
        <v>1721</v>
      </c>
      <c r="H18" s="7"/>
      <c r="I18" s="7">
        <v>1935</v>
      </c>
      <c r="J18" s="7"/>
      <c r="K18" s="7">
        <v>2016</v>
      </c>
      <c r="L18" s="7"/>
      <c r="M18" s="7">
        <v>2235</v>
      </c>
      <c r="N18" s="7"/>
      <c r="O18" s="7">
        <v>2543</v>
      </c>
      <c r="P18" s="7"/>
      <c r="Q18" s="7">
        <v>2715</v>
      </c>
      <c r="R18" s="7"/>
      <c r="S18" s="7">
        <v>2564</v>
      </c>
      <c r="T18" s="7"/>
      <c r="U18" s="7">
        <v>2449</v>
      </c>
      <c r="V18" s="7"/>
      <c r="W18" s="7">
        <v>2586</v>
      </c>
      <c r="X18" s="7"/>
      <c r="Y18" s="7">
        <v>2747</v>
      </c>
      <c r="Z18" s="7"/>
      <c r="AA18" s="7">
        <v>3262</v>
      </c>
      <c r="AB18" s="7"/>
      <c r="AC18" s="7">
        <v>3699</v>
      </c>
      <c r="AD18" s="7"/>
      <c r="AE18" s="7">
        <v>3889</v>
      </c>
      <c r="AF18" s="7"/>
      <c r="AG18" s="7">
        <v>3187</v>
      </c>
      <c r="AH18" s="7"/>
      <c r="AI18" s="7" t="s">
        <v>15</v>
      </c>
      <c r="AJ18" s="7"/>
      <c r="AK18" s="7" t="s">
        <v>15</v>
      </c>
      <c r="AL18" s="7"/>
      <c r="AM18" s="7" t="s">
        <v>15</v>
      </c>
      <c r="AN18" s="7"/>
      <c r="AO18" s="7" t="s">
        <v>15</v>
      </c>
      <c r="AP18" s="7"/>
      <c r="AQ18" s="7">
        <v>3613</v>
      </c>
      <c r="AR18" s="7" t="s">
        <v>59</v>
      </c>
      <c r="AS18" s="7">
        <v>3497</v>
      </c>
      <c r="AT18" s="7"/>
    </row>
    <row r="20" spans="1:46" x14ac:dyDescent="0.3">
      <c r="A20" s="6" t="s">
        <v>1232</v>
      </c>
      <c r="B20" s="6"/>
      <c r="C20" s="8" t="s">
        <v>1233</v>
      </c>
      <c r="D20" s="6"/>
      <c r="E20" s="7">
        <v>10486</v>
      </c>
      <c r="F20" s="7"/>
      <c r="G20" s="7">
        <v>10484</v>
      </c>
      <c r="H20" s="7"/>
      <c r="I20" s="7">
        <v>11433</v>
      </c>
      <c r="J20" s="7"/>
      <c r="K20" s="7">
        <v>11737</v>
      </c>
      <c r="L20" s="7"/>
      <c r="M20" s="7">
        <v>14175</v>
      </c>
      <c r="N20" s="7"/>
      <c r="O20" s="7">
        <v>15658</v>
      </c>
      <c r="P20" s="7"/>
      <c r="Q20" s="7">
        <v>17702</v>
      </c>
      <c r="R20" s="7"/>
      <c r="S20" s="7">
        <v>20267</v>
      </c>
      <c r="T20" s="7"/>
      <c r="U20" s="7">
        <v>19550</v>
      </c>
      <c r="V20" s="7"/>
      <c r="W20" s="7">
        <v>13227</v>
      </c>
      <c r="X20" s="7"/>
      <c r="Y20" s="7">
        <v>15526</v>
      </c>
      <c r="Z20" s="7"/>
      <c r="AA20" s="7">
        <v>15955</v>
      </c>
      <c r="AB20" s="7"/>
      <c r="AC20" s="7">
        <v>15690</v>
      </c>
      <c r="AD20" s="7"/>
      <c r="AE20" s="7">
        <v>16093</v>
      </c>
      <c r="AF20" s="7"/>
      <c r="AG20" s="7">
        <v>16788</v>
      </c>
      <c r="AH20" s="7"/>
      <c r="AI20" s="7">
        <v>16347</v>
      </c>
      <c r="AJ20" s="7"/>
      <c r="AK20" s="7">
        <v>16752</v>
      </c>
      <c r="AL20" s="7"/>
      <c r="AM20" s="7">
        <v>19055</v>
      </c>
      <c r="AN20" s="7" t="s">
        <v>59</v>
      </c>
      <c r="AO20" s="7">
        <v>19946</v>
      </c>
      <c r="AP20" s="7" t="s">
        <v>59</v>
      </c>
      <c r="AQ20" s="7">
        <v>16323</v>
      </c>
      <c r="AR20" s="7" t="s">
        <v>59</v>
      </c>
      <c r="AS20" s="7">
        <v>14377</v>
      </c>
      <c r="AT20" s="7"/>
    </row>
    <row r="21" spans="1:46" x14ac:dyDescent="0.3">
      <c r="A21" s="6" t="s">
        <v>1234</v>
      </c>
      <c r="B21" s="6"/>
      <c r="C21" s="6"/>
      <c r="D21" s="6" t="s">
        <v>1217</v>
      </c>
      <c r="E21" s="7">
        <v>0</v>
      </c>
      <c r="F21" s="7"/>
      <c r="G21" s="7">
        <v>0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0</v>
      </c>
      <c r="R21" s="7"/>
      <c r="S21" s="7">
        <v>0</v>
      </c>
      <c r="T21" s="7"/>
      <c r="U21" s="7">
        <v>0</v>
      </c>
      <c r="V21" s="7"/>
      <c r="W21" s="7">
        <v>0</v>
      </c>
      <c r="X21" s="7"/>
      <c r="Y21" s="7">
        <v>0</v>
      </c>
      <c r="Z21" s="7"/>
      <c r="AA21" s="7">
        <v>0</v>
      </c>
      <c r="AB21" s="7"/>
      <c r="AC21" s="7">
        <v>0</v>
      </c>
      <c r="AD21" s="7"/>
      <c r="AE21" s="7">
        <v>0</v>
      </c>
      <c r="AF21" s="7"/>
      <c r="AG21" s="7">
        <v>1</v>
      </c>
      <c r="AH21" s="7"/>
      <c r="AI21" s="7">
        <v>1</v>
      </c>
      <c r="AJ21" s="7"/>
      <c r="AK21" s="7">
        <v>2</v>
      </c>
      <c r="AL21" s="7"/>
      <c r="AM21" s="7">
        <v>10</v>
      </c>
      <c r="AN21" s="7"/>
      <c r="AO21" s="7">
        <v>17</v>
      </c>
      <c r="AP21" s="7"/>
      <c r="AQ21" s="7">
        <v>17</v>
      </c>
      <c r="AR21" s="7"/>
      <c r="AS21" s="7">
        <v>3</v>
      </c>
      <c r="AT21" s="7"/>
    </row>
    <row r="22" spans="1:46" x14ac:dyDescent="0.3">
      <c r="A22" s="6" t="s">
        <v>1235</v>
      </c>
      <c r="B22" s="6"/>
      <c r="C22" s="6"/>
      <c r="D22" s="6" t="s">
        <v>1219</v>
      </c>
      <c r="E22" s="7">
        <v>646</v>
      </c>
      <c r="F22" s="7"/>
      <c r="G22" s="7">
        <v>805</v>
      </c>
      <c r="H22" s="7"/>
      <c r="I22" s="7">
        <v>884</v>
      </c>
      <c r="J22" s="7"/>
      <c r="K22" s="7">
        <v>913</v>
      </c>
      <c r="L22" s="7"/>
      <c r="M22" s="7">
        <v>1094</v>
      </c>
      <c r="N22" s="7"/>
      <c r="O22" s="7">
        <v>1413</v>
      </c>
      <c r="P22" s="7"/>
      <c r="Q22" s="7">
        <v>1793</v>
      </c>
      <c r="R22" s="7"/>
      <c r="S22" s="7">
        <v>1937</v>
      </c>
      <c r="T22" s="7"/>
      <c r="U22" s="7">
        <v>1742</v>
      </c>
      <c r="V22" s="7"/>
      <c r="W22" s="7">
        <v>1014</v>
      </c>
      <c r="X22" s="7"/>
      <c r="Y22" s="7">
        <v>1011</v>
      </c>
      <c r="Z22" s="7"/>
      <c r="AA22" s="7">
        <v>956</v>
      </c>
      <c r="AB22" s="7"/>
      <c r="AC22" s="7">
        <v>938</v>
      </c>
      <c r="AD22" s="7"/>
      <c r="AE22" s="7">
        <v>883</v>
      </c>
      <c r="AF22" s="7"/>
      <c r="AG22" s="7">
        <v>996</v>
      </c>
      <c r="AH22" s="7"/>
      <c r="AI22" s="7">
        <v>936</v>
      </c>
      <c r="AJ22" s="7"/>
      <c r="AK22" s="7">
        <v>775</v>
      </c>
      <c r="AL22" s="7"/>
      <c r="AM22" s="7">
        <v>833</v>
      </c>
      <c r="AN22" s="7" t="s">
        <v>59</v>
      </c>
      <c r="AO22" s="7">
        <v>940</v>
      </c>
      <c r="AP22" s="7" t="s">
        <v>59</v>
      </c>
      <c r="AQ22" s="7">
        <v>931</v>
      </c>
      <c r="AR22" s="7" t="s">
        <v>59</v>
      </c>
      <c r="AS22" s="7">
        <v>701</v>
      </c>
      <c r="AT22" s="7"/>
    </row>
    <row r="23" spans="1:46" x14ac:dyDescent="0.3">
      <c r="A23" s="6" t="s">
        <v>1236</v>
      </c>
      <c r="B23" s="6"/>
      <c r="C23" s="6"/>
      <c r="D23" s="6" t="s">
        <v>1221</v>
      </c>
      <c r="E23" s="7">
        <v>3126</v>
      </c>
      <c r="F23" s="7"/>
      <c r="G23" s="7">
        <v>2609</v>
      </c>
      <c r="H23" s="7"/>
      <c r="I23" s="7">
        <v>2302</v>
      </c>
      <c r="J23" s="7"/>
      <c r="K23" s="7">
        <v>2051</v>
      </c>
      <c r="L23" s="7"/>
      <c r="M23" s="7">
        <v>2625</v>
      </c>
      <c r="N23" s="7"/>
      <c r="O23" s="7">
        <v>3215</v>
      </c>
      <c r="P23" s="7"/>
      <c r="Q23" s="7">
        <v>4350</v>
      </c>
      <c r="R23" s="7"/>
      <c r="S23" s="7">
        <v>5103</v>
      </c>
      <c r="T23" s="7"/>
      <c r="U23" s="7">
        <v>4456</v>
      </c>
      <c r="V23" s="7"/>
      <c r="W23" s="7">
        <v>2925</v>
      </c>
      <c r="X23" s="7"/>
      <c r="Y23" s="7">
        <v>3324</v>
      </c>
      <c r="Z23" s="7"/>
      <c r="AA23" s="7">
        <v>3520</v>
      </c>
      <c r="AB23" s="7"/>
      <c r="AC23" s="7">
        <v>3185</v>
      </c>
      <c r="AD23" s="7"/>
      <c r="AE23" s="7">
        <v>3345</v>
      </c>
      <c r="AF23" s="7"/>
      <c r="AG23" s="7">
        <v>3312</v>
      </c>
      <c r="AH23" s="7"/>
      <c r="AI23" s="7">
        <v>3126</v>
      </c>
      <c r="AJ23" s="7"/>
      <c r="AK23" s="7">
        <v>3093</v>
      </c>
      <c r="AL23" s="7"/>
      <c r="AM23" s="7">
        <v>3471</v>
      </c>
      <c r="AN23" s="7"/>
      <c r="AO23" s="7">
        <v>3638</v>
      </c>
      <c r="AP23" s="7"/>
      <c r="AQ23" s="7">
        <v>3173</v>
      </c>
      <c r="AR23" s="7" t="s">
        <v>59</v>
      </c>
      <c r="AS23" s="7">
        <v>2378</v>
      </c>
      <c r="AT23" s="7"/>
    </row>
    <row r="24" spans="1:46" x14ac:dyDescent="0.3">
      <c r="A24" s="6" t="s">
        <v>1237</v>
      </c>
      <c r="B24" s="6"/>
      <c r="C24" s="6"/>
      <c r="D24" s="6" t="s">
        <v>1223</v>
      </c>
      <c r="E24" s="7">
        <v>2311</v>
      </c>
      <c r="F24" s="7"/>
      <c r="G24" s="7">
        <v>1872</v>
      </c>
      <c r="H24" s="7"/>
      <c r="I24" s="7">
        <v>1822</v>
      </c>
      <c r="J24" s="7"/>
      <c r="K24" s="7">
        <v>1740</v>
      </c>
      <c r="L24" s="7"/>
      <c r="M24" s="7">
        <v>2245</v>
      </c>
      <c r="N24" s="7"/>
      <c r="O24" s="7">
        <v>2294</v>
      </c>
      <c r="P24" s="7"/>
      <c r="Q24" s="7">
        <v>3021</v>
      </c>
      <c r="R24" s="7"/>
      <c r="S24" s="7">
        <v>4066</v>
      </c>
      <c r="T24" s="7"/>
      <c r="U24" s="7">
        <v>4483</v>
      </c>
      <c r="V24" s="7"/>
      <c r="W24" s="7">
        <v>3102</v>
      </c>
      <c r="X24" s="7"/>
      <c r="Y24" s="7">
        <v>3391</v>
      </c>
      <c r="Z24" s="7"/>
      <c r="AA24" s="7">
        <v>3011</v>
      </c>
      <c r="AB24" s="7"/>
      <c r="AC24" s="7">
        <v>2396</v>
      </c>
      <c r="AD24" s="7"/>
      <c r="AE24" s="7">
        <v>1900</v>
      </c>
      <c r="AF24" s="7"/>
      <c r="AG24" s="7">
        <v>1744</v>
      </c>
      <c r="AH24" s="7"/>
      <c r="AI24" s="7">
        <v>1694</v>
      </c>
      <c r="AJ24" s="7"/>
      <c r="AK24" s="7">
        <v>1395</v>
      </c>
      <c r="AL24" s="7"/>
      <c r="AM24" s="7">
        <v>1387</v>
      </c>
      <c r="AN24" s="7" t="s">
        <v>59</v>
      </c>
      <c r="AO24" s="7">
        <v>1422</v>
      </c>
      <c r="AP24" s="7" t="s">
        <v>59</v>
      </c>
      <c r="AQ24" s="7">
        <v>1174</v>
      </c>
      <c r="AR24" s="7" t="s">
        <v>59</v>
      </c>
      <c r="AS24" s="7">
        <v>909</v>
      </c>
      <c r="AT24" s="7"/>
    </row>
    <row r="25" spans="1:46" x14ac:dyDescent="0.3">
      <c r="A25" s="6" t="s">
        <v>1238</v>
      </c>
      <c r="B25" s="6"/>
      <c r="C25" s="6"/>
      <c r="D25" s="6" t="s">
        <v>1225</v>
      </c>
      <c r="E25" s="7">
        <v>3444</v>
      </c>
      <c r="F25" s="7"/>
      <c r="G25" s="7">
        <v>4181</v>
      </c>
      <c r="H25" s="7"/>
      <c r="I25" s="7">
        <v>5127</v>
      </c>
      <c r="J25" s="7"/>
      <c r="K25" s="7">
        <v>5726</v>
      </c>
      <c r="L25" s="7"/>
      <c r="M25" s="7">
        <v>6985</v>
      </c>
      <c r="N25" s="7"/>
      <c r="O25" s="7">
        <v>7297</v>
      </c>
      <c r="P25" s="7"/>
      <c r="Q25" s="7">
        <v>7103</v>
      </c>
      <c r="R25" s="7"/>
      <c r="S25" s="7">
        <v>7500</v>
      </c>
      <c r="T25" s="7"/>
      <c r="U25" s="7">
        <v>6781</v>
      </c>
      <c r="V25" s="7"/>
      <c r="W25" s="7">
        <v>4655</v>
      </c>
      <c r="X25" s="7"/>
      <c r="Y25" s="7">
        <v>6377</v>
      </c>
      <c r="Z25" s="7"/>
      <c r="AA25" s="7">
        <v>6919</v>
      </c>
      <c r="AB25" s="7"/>
      <c r="AC25" s="7">
        <v>7642</v>
      </c>
      <c r="AD25" s="7"/>
      <c r="AE25" s="7">
        <v>8411</v>
      </c>
      <c r="AF25" s="7"/>
      <c r="AG25" s="7">
        <v>9081</v>
      </c>
      <c r="AH25" s="7"/>
      <c r="AI25" s="7">
        <v>8742</v>
      </c>
      <c r="AJ25" s="7"/>
      <c r="AK25" s="7">
        <v>9823</v>
      </c>
      <c r="AL25" s="7"/>
      <c r="AM25" s="7">
        <v>11238</v>
      </c>
      <c r="AN25" s="7"/>
      <c r="AO25" s="7">
        <v>11557</v>
      </c>
      <c r="AP25" s="7" t="s">
        <v>59</v>
      </c>
      <c r="AQ25" s="7">
        <v>9407</v>
      </c>
      <c r="AR25" s="7" t="s">
        <v>59</v>
      </c>
      <c r="AS25" s="7">
        <v>8727</v>
      </c>
      <c r="AT25" s="7"/>
    </row>
    <row r="26" spans="1:46" x14ac:dyDescent="0.3">
      <c r="A26" s="6" t="s">
        <v>1239</v>
      </c>
      <c r="B26" s="6"/>
      <c r="C26" s="6"/>
      <c r="D26" s="6" t="s">
        <v>1227</v>
      </c>
      <c r="E26" s="7">
        <v>0</v>
      </c>
      <c r="F26" s="7"/>
      <c r="G26" s="7">
        <v>0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0</v>
      </c>
      <c r="R26" s="7"/>
      <c r="S26" s="7">
        <v>0</v>
      </c>
      <c r="T26" s="7"/>
      <c r="U26" s="7">
        <v>0</v>
      </c>
      <c r="V26" s="7"/>
      <c r="W26" s="7">
        <v>0</v>
      </c>
      <c r="X26" s="7"/>
      <c r="Y26" s="7">
        <v>0</v>
      </c>
      <c r="Z26" s="7"/>
      <c r="AA26" s="7">
        <v>0</v>
      </c>
      <c r="AB26" s="7"/>
      <c r="AC26" s="7">
        <v>0</v>
      </c>
      <c r="AD26" s="7"/>
      <c r="AE26" s="7">
        <v>0</v>
      </c>
      <c r="AF26" s="7"/>
      <c r="AG26" s="7" t="s">
        <v>15</v>
      </c>
      <c r="AH26" s="7"/>
      <c r="AI26" s="7" t="s">
        <v>15</v>
      </c>
      <c r="AJ26" s="7"/>
      <c r="AK26" s="7" t="s">
        <v>15</v>
      </c>
      <c r="AL26" s="7"/>
      <c r="AM26" s="7" t="s">
        <v>15</v>
      </c>
      <c r="AN26" s="7"/>
      <c r="AO26" s="7" t="s">
        <v>15</v>
      </c>
      <c r="AP26" s="7"/>
      <c r="AQ26" s="7" t="s">
        <v>15</v>
      </c>
      <c r="AR26" s="7"/>
      <c r="AS26" s="7" t="s">
        <v>15</v>
      </c>
      <c r="AT26" s="7"/>
    </row>
    <row r="27" spans="1:46" x14ac:dyDescent="0.3">
      <c r="A27" s="6" t="s">
        <v>1240</v>
      </c>
      <c r="B27" s="6"/>
      <c r="C27" s="6"/>
      <c r="D27" s="6" t="s">
        <v>1229</v>
      </c>
      <c r="E27" s="7">
        <v>0</v>
      </c>
      <c r="F27" s="7"/>
      <c r="G27" s="7">
        <v>0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0</v>
      </c>
      <c r="R27" s="7"/>
      <c r="S27" s="7">
        <v>0</v>
      </c>
      <c r="T27" s="7"/>
      <c r="U27" s="7">
        <v>0</v>
      </c>
      <c r="V27" s="7"/>
      <c r="W27" s="7">
        <v>0</v>
      </c>
      <c r="X27" s="7"/>
      <c r="Y27" s="7">
        <v>0</v>
      </c>
      <c r="Z27" s="7"/>
      <c r="AA27" s="7">
        <v>0</v>
      </c>
      <c r="AB27" s="7"/>
      <c r="AC27" s="7">
        <v>0</v>
      </c>
      <c r="AD27" s="7"/>
      <c r="AE27" s="7">
        <v>0</v>
      </c>
      <c r="AF27" s="7"/>
      <c r="AG27" s="7">
        <v>0</v>
      </c>
      <c r="AH27" s="7"/>
      <c r="AI27" s="7">
        <v>0</v>
      </c>
      <c r="AJ27" s="7"/>
      <c r="AK27" s="7">
        <v>0</v>
      </c>
      <c r="AL27" s="7"/>
      <c r="AM27" s="7">
        <v>0</v>
      </c>
      <c r="AN27" s="7"/>
      <c r="AO27" s="7">
        <v>0</v>
      </c>
      <c r="AP27" s="7"/>
      <c r="AQ27" s="7">
        <v>0</v>
      </c>
      <c r="AR27" s="7"/>
      <c r="AS27" s="7">
        <v>0</v>
      </c>
      <c r="AT27" s="7"/>
    </row>
    <row r="28" spans="1:46" x14ac:dyDescent="0.3">
      <c r="A28" s="6" t="s">
        <v>1241</v>
      </c>
      <c r="B28" s="6"/>
      <c r="C28" s="6"/>
      <c r="D28" s="6" t="s">
        <v>1242</v>
      </c>
      <c r="E28" s="7">
        <v>958</v>
      </c>
      <c r="F28" s="7"/>
      <c r="G28" s="7">
        <v>1017</v>
      </c>
      <c r="H28" s="7"/>
      <c r="I28" s="7">
        <v>1297</v>
      </c>
      <c r="J28" s="7"/>
      <c r="K28" s="7">
        <v>1307</v>
      </c>
      <c r="L28" s="7"/>
      <c r="M28" s="7">
        <v>1227</v>
      </c>
      <c r="N28" s="7"/>
      <c r="O28" s="7">
        <v>1439</v>
      </c>
      <c r="P28" s="7"/>
      <c r="Q28" s="7">
        <v>1435</v>
      </c>
      <c r="R28" s="7"/>
      <c r="S28" s="7">
        <v>1661</v>
      </c>
      <c r="T28" s="7"/>
      <c r="U28" s="7">
        <v>2088</v>
      </c>
      <c r="V28" s="7"/>
      <c r="W28" s="7">
        <v>1530</v>
      </c>
      <c r="X28" s="7"/>
      <c r="Y28" s="7">
        <v>1424</v>
      </c>
      <c r="Z28" s="7"/>
      <c r="AA28" s="7">
        <v>1549</v>
      </c>
      <c r="AB28" s="7"/>
      <c r="AC28" s="7">
        <v>1530</v>
      </c>
      <c r="AD28" s="7"/>
      <c r="AE28" s="7">
        <v>1553</v>
      </c>
      <c r="AF28" s="7"/>
      <c r="AG28" s="7" t="s">
        <v>15</v>
      </c>
      <c r="AH28" s="7"/>
      <c r="AI28" s="7" t="s">
        <v>15</v>
      </c>
      <c r="AJ28" s="7"/>
      <c r="AK28" s="7" t="s">
        <v>15</v>
      </c>
      <c r="AL28" s="7"/>
      <c r="AM28" s="7" t="s">
        <v>15</v>
      </c>
      <c r="AN28" s="7"/>
      <c r="AO28" s="7" t="s">
        <v>15</v>
      </c>
      <c r="AP28" s="7"/>
      <c r="AQ28" s="7" t="s">
        <v>15</v>
      </c>
      <c r="AR28" s="7"/>
      <c r="AS28" s="7" t="s">
        <v>15</v>
      </c>
      <c r="AT28" s="7"/>
    </row>
    <row r="29" spans="1:46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</row>
    <row r="30" spans="1:46" x14ac:dyDescent="0.3">
      <c r="A30" s="9" t="s">
        <v>1143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x14ac:dyDescent="0.3">
      <c r="A31" s="9" t="s">
        <v>85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x14ac:dyDescent="0.3">
      <c r="A33" s="10" t="s">
        <v>35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x14ac:dyDescent="0.3">
      <c r="A34" s="9" t="s">
        <v>86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x14ac:dyDescent="0.3">
      <c r="A35" s="9" t="s">
        <v>36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x14ac:dyDescent="0.3">
      <c r="A37" s="9" t="s">
        <v>1243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U33"/>
  <sheetViews>
    <sheetView workbookViewId="0"/>
  </sheetViews>
  <sheetFormatPr defaultColWidth="12" defaultRowHeight="10.15" x14ac:dyDescent="0.3"/>
  <cols>
    <col min="1" max="1" width="18.1640625" customWidth="1"/>
    <col min="2" max="4" width="2.5" customWidth="1"/>
    <col min="5" max="5" width="70.66406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  <col min="46" max="46" width="10.1640625" customWidth="1"/>
    <col min="47" max="47" width="2.83203125" customWidth="1"/>
  </cols>
  <sheetData>
    <row r="1" spans="1:47" ht="15" customHeight="1" x14ac:dyDescent="0.35">
      <c r="A1" s="1" t="s">
        <v>1187</v>
      </c>
    </row>
    <row r="2" spans="1:47" ht="20.25" customHeight="1" x14ac:dyDescent="0.4">
      <c r="A2" s="3" t="s">
        <v>1188</v>
      </c>
    </row>
    <row r="3" spans="1:47" ht="15" customHeight="1" x14ac:dyDescent="0.35">
      <c r="A3" s="1" t="s">
        <v>2</v>
      </c>
    </row>
    <row r="4" spans="1:47" ht="12.75" customHeight="1" x14ac:dyDescent="0.35">
      <c r="A4" s="2" t="s">
        <v>3</v>
      </c>
    </row>
    <row r="6" spans="1:47" x14ac:dyDescent="0.3">
      <c r="A6" s="5" t="s">
        <v>4</v>
      </c>
      <c r="B6" s="5"/>
      <c r="C6" s="5"/>
      <c r="D6" s="5"/>
      <c r="E6" s="4"/>
      <c r="F6" s="4">
        <v>2001</v>
      </c>
      <c r="G6" s="4"/>
      <c r="H6" s="4">
        <v>2002</v>
      </c>
      <c r="I6" s="4"/>
      <c r="J6" s="4">
        <v>2003</v>
      </c>
      <c r="K6" s="4"/>
      <c r="L6" s="4">
        <v>2004</v>
      </c>
      <c r="M6" s="4"/>
      <c r="N6" s="4">
        <v>2005</v>
      </c>
      <c r="O6" s="4"/>
      <c r="P6" s="4">
        <v>2006</v>
      </c>
      <c r="Q6" s="4"/>
      <c r="R6" s="4">
        <v>2007</v>
      </c>
      <c r="S6" s="4"/>
      <c r="T6" s="4">
        <v>2008</v>
      </c>
      <c r="U6" s="4"/>
      <c r="V6" s="4">
        <v>2009</v>
      </c>
      <c r="W6" s="4"/>
      <c r="X6" s="4">
        <v>2010</v>
      </c>
      <c r="Y6" s="4"/>
      <c r="Z6" s="4">
        <v>2011</v>
      </c>
      <c r="AA6" s="4"/>
      <c r="AB6" s="4">
        <v>2012</v>
      </c>
      <c r="AC6" s="4"/>
      <c r="AD6" s="4">
        <v>2013</v>
      </c>
      <c r="AE6" s="4"/>
      <c r="AF6" s="4">
        <v>2014</v>
      </c>
      <c r="AG6" s="4"/>
      <c r="AH6" s="4">
        <v>2015</v>
      </c>
      <c r="AI6" s="4"/>
      <c r="AJ6" s="4">
        <v>2016</v>
      </c>
      <c r="AK6" s="4"/>
      <c r="AL6" s="4">
        <v>2017</v>
      </c>
      <c r="AM6" s="4"/>
      <c r="AN6" s="4">
        <v>2018</v>
      </c>
      <c r="AO6" s="4"/>
      <c r="AP6" s="4">
        <v>2019</v>
      </c>
      <c r="AQ6" s="4"/>
      <c r="AR6" s="4">
        <v>2020</v>
      </c>
      <c r="AS6" s="4"/>
      <c r="AT6" s="4">
        <v>2021</v>
      </c>
      <c r="AU6" s="4"/>
    </row>
    <row r="8" spans="1:47" ht="11.65" x14ac:dyDescent="0.3">
      <c r="A8" s="6" t="s">
        <v>1189</v>
      </c>
      <c r="B8" s="8" t="s">
        <v>1190</v>
      </c>
      <c r="C8" s="6"/>
      <c r="D8" s="6"/>
      <c r="E8" s="6"/>
      <c r="F8" s="7">
        <v>-72163</v>
      </c>
      <c r="G8" s="7"/>
      <c r="H8" s="7">
        <v>-78426</v>
      </c>
      <c r="I8" s="7"/>
      <c r="J8" s="7">
        <v>-76350</v>
      </c>
      <c r="K8" s="7"/>
      <c r="L8" s="7">
        <v>-90727</v>
      </c>
      <c r="M8" s="7"/>
      <c r="N8" s="7">
        <v>-101054</v>
      </c>
      <c r="O8" s="7"/>
      <c r="P8" s="7">
        <v>-117556</v>
      </c>
      <c r="Q8" s="7"/>
      <c r="R8" s="7">
        <v>-128066</v>
      </c>
      <c r="S8" s="7"/>
      <c r="T8" s="7">
        <v>-139960</v>
      </c>
      <c r="U8" s="7"/>
      <c r="V8" s="7">
        <v>-159211</v>
      </c>
      <c r="W8" s="7"/>
      <c r="X8" s="7">
        <v>-155591</v>
      </c>
      <c r="Y8" s="7"/>
      <c r="Z8" s="7">
        <v>-134818</v>
      </c>
      <c r="AA8" s="7"/>
      <c r="AB8" s="7">
        <v>-140591</v>
      </c>
      <c r="AC8" s="7"/>
      <c r="AD8" s="7">
        <v>-142196</v>
      </c>
      <c r="AE8" s="7"/>
      <c r="AF8" s="7">
        <v>-138369</v>
      </c>
      <c r="AG8" s="7"/>
      <c r="AH8" s="7">
        <v>-141883</v>
      </c>
      <c r="AI8" s="7"/>
      <c r="AJ8" s="7">
        <v>-142669</v>
      </c>
      <c r="AK8" s="7" t="s">
        <v>59</v>
      </c>
      <c r="AL8" s="7">
        <v>-144961</v>
      </c>
      <c r="AM8" s="7" t="s">
        <v>59</v>
      </c>
      <c r="AN8" s="7">
        <v>-147308</v>
      </c>
      <c r="AO8" s="7" t="s">
        <v>59</v>
      </c>
      <c r="AP8" s="7">
        <v>-151345</v>
      </c>
      <c r="AQ8" s="7" t="s">
        <v>59</v>
      </c>
      <c r="AR8" s="7">
        <v>-147203</v>
      </c>
      <c r="AS8" s="7" t="s">
        <v>59</v>
      </c>
      <c r="AT8" s="7">
        <v>-153148</v>
      </c>
      <c r="AU8" s="7"/>
    </row>
    <row r="9" spans="1:47" x14ac:dyDescent="0.3">
      <c r="A9" s="6" t="s">
        <v>1191</v>
      </c>
      <c r="B9" s="6"/>
      <c r="C9" s="6"/>
      <c r="D9" s="6" t="s">
        <v>1192</v>
      </c>
      <c r="E9" s="6"/>
      <c r="F9" s="7">
        <v>4905</v>
      </c>
      <c r="G9" s="7"/>
      <c r="H9" s="7">
        <v>4234</v>
      </c>
      <c r="I9" s="7"/>
      <c r="J9" s="7">
        <v>5663</v>
      </c>
      <c r="K9" s="7"/>
      <c r="L9" s="7">
        <v>6696</v>
      </c>
      <c r="M9" s="7"/>
      <c r="N9" s="7">
        <v>4345</v>
      </c>
      <c r="O9" s="7"/>
      <c r="P9" s="7">
        <v>8867</v>
      </c>
      <c r="Q9" s="7"/>
      <c r="R9" s="7">
        <v>15078</v>
      </c>
      <c r="S9" s="7"/>
      <c r="T9" s="7">
        <v>19196</v>
      </c>
      <c r="U9" s="7"/>
      <c r="V9" s="7">
        <v>17090</v>
      </c>
      <c r="W9" s="7"/>
      <c r="X9" s="7">
        <v>17274</v>
      </c>
      <c r="Y9" s="7"/>
      <c r="Z9" s="7">
        <v>20011</v>
      </c>
      <c r="AA9" s="7"/>
      <c r="AB9" s="7">
        <v>19090</v>
      </c>
      <c r="AC9" s="7"/>
      <c r="AD9" s="7">
        <v>16879</v>
      </c>
      <c r="AE9" s="7"/>
      <c r="AF9" s="7">
        <v>17321</v>
      </c>
      <c r="AG9" s="7"/>
      <c r="AH9" s="7">
        <v>20955</v>
      </c>
      <c r="AI9" s="7"/>
      <c r="AJ9" s="7">
        <v>19505</v>
      </c>
      <c r="AK9" s="7"/>
      <c r="AL9" s="7">
        <v>20934</v>
      </c>
      <c r="AM9" s="7"/>
      <c r="AN9" s="7">
        <v>24158</v>
      </c>
      <c r="AO9" s="7"/>
      <c r="AP9" s="7">
        <v>21627</v>
      </c>
      <c r="AQ9" s="7"/>
      <c r="AR9" s="7">
        <v>31958</v>
      </c>
      <c r="AS9" s="7"/>
      <c r="AT9" s="7">
        <v>11797</v>
      </c>
      <c r="AU9" s="7"/>
    </row>
    <row r="10" spans="1:47" x14ac:dyDescent="0.3">
      <c r="A10" s="6" t="s">
        <v>1193</v>
      </c>
      <c r="B10" s="6"/>
      <c r="C10" s="6"/>
      <c r="D10" s="6" t="s">
        <v>42</v>
      </c>
      <c r="E10" s="6"/>
      <c r="F10" s="7">
        <v>-41943</v>
      </c>
      <c r="G10" s="7"/>
      <c r="H10" s="7">
        <v>-41618</v>
      </c>
      <c r="I10" s="7"/>
      <c r="J10" s="7">
        <v>-42824</v>
      </c>
      <c r="K10" s="7"/>
      <c r="L10" s="7">
        <v>-57278</v>
      </c>
      <c r="M10" s="7"/>
      <c r="N10" s="7">
        <v>-65783</v>
      </c>
      <c r="O10" s="7"/>
      <c r="P10" s="7">
        <v>-81225</v>
      </c>
      <c r="Q10" s="7"/>
      <c r="R10" s="7">
        <v>-95455</v>
      </c>
      <c r="S10" s="7"/>
      <c r="T10" s="7">
        <v>-111947</v>
      </c>
      <c r="U10" s="7"/>
      <c r="V10" s="7">
        <v>-119419</v>
      </c>
      <c r="W10" s="7"/>
      <c r="X10" s="7">
        <v>-121682</v>
      </c>
      <c r="Y10" s="7"/>
      <c r="Z10" s="7">
        <v>-117492</v>
      </c>
      <c r="AA10" s="7"/>
      <c r="AB10" s="7">
        <v>-113681</v>
      </c>
      <c r="AC10" s="7"/>
      <c r="AD10" s="7">
        <v>-102464</v>
      </c>
      <c r="AE10" s="7"/>
      <c r="AF10" s="7">
        <v>-97940</v>
      </c>
      <c r="AG10" s="7"/>
      <c r="AH10" s="7">
        <v>-103457</v>
      </c>
      <c r="AI10" s="7"/>
      <c r="AJ10" s="7">
        <v>-102007</v>
      </c>
      <c r="AK10" s="7"/>
      <c r="AL10" s="7">
        <v>-108631</v>
      </c>
      <c r="AM10" s="7"/>
      <c r="AN10" s="7">
        <v>-110157</v>
      </c>
      <c r="AO10" s="7"/>
      <c r="AP10" s="7">
        <v>-119220</v>
      </c>
      <c r="AQ10" s="7"/>
      <c r="AR10" s="7">
        <v>-132406</v>
      </c>
      <c r="AS10" s="7"/>
      <c r="AT10" s="7">
        <v>-118802</v>
      </c>
      <c r="AU10" s="7"/>
    </row>
    <row r="11" spans="1:47" x14ac:dyDescent="0.3">
      <c r="A11" s="6" t="s">
        <v>1194</v>
      </c>
      <c r="B11" s="6"/>
      <c r="C11" s="6"/>
      <c r="D11" s="6" t="s">
        <v>1195</v>
      </c>
      <c r="E11" s="6"/>
      <c r="F11" s="7">
        <v>-11926</v>
      </c>
      <c r="G11" s="7"/>
      <c r="H11" s="7">
        <v>-14379</v>
      </c>
      <c r="I11" s="7"/>
      <c r="J11" s="7">
        <v>-12487</v>
      </c>
      <c r="K11" s="7"/>
      <c r="L11" s="7">
        <v>-13042</v>
      </c>
      <c r="M11" s="7"/>
      <c r="N11" s="7">
        <v>-9994</v>
      </c>
      <c r="O11" s="7"/>
      <c r="P11" s="7">
        <v>-8516</v>
      </c>
      <c r="Q11" s="7"/>
      <c r="R11" s="7">
        <v>-5924</v>
      </c>
      <c r="S11" s="7"/>
      <c r="T11" s="7">
        <v>-7442</v>
      </c>
      <c r="U11" s="7"/>
      <c r="V11" s="7">
        <v>-9448</v>
      </c>
      <c r="W11" s="7"/>
      <c r="X11" s="7">
        <v>-8024</v>
      </c>
      <c r="Y11" s="7"/>
      <c r="Z11" s="7">
        <v>-13810</v>
      </c>
      <c r="AA11" s="7"/>
      <c r="AB11" s="7">
        <v>-23262</v>
      </c>
      <c r="AC11" s="7"/>
      <c r="AD11" s="7">
        <v>-30051</v>
      </c>
      <c r="AE11" s="7"/>
      <c r="AF11" s="7">
        <v>-27411</v>
      </c>
      <c r="AG11" s="7"/>
      <c r="AH11" s="7">
        <v>-32393</v>
      </c>
      <c r="AI11" s="7"/>
      <c r="AJ11" s="7">
        <v>-31087</v>
      </c>
      <c r="AK11" s="7"/>
      <c r="AL11" s="7">
        <v>-26932</v>
      </c>
      <c r="AM11" s="7"/>
      <c r="AN11" s="7">
        <v>-27241</v>
      </c>
      <c r="AO11" s="7"/>
      <c r="AP11" s="7">
        <v>-25157</v>
      </c>
      <c r="AQ11" s="7"/>
      <c r="AR11" s="7">
        <v>-18462</v>
      </c>
      <c r="AS11" s="7"/>
      <c r="AT11" s="7">
        <v>-20677</v>
      </c>
      <c r="AU11" s="7"/>
    </row>
    <row r="12" spans="1:47" x14ac:dyDescent="0.3">
      <c r="A12" s="6" t="s">
        <v>1196</v>
      </c>
      <c r="B12" s="6"/>
      <c r="C12" s="6"/>
      <c r="D12" s="6" t="s">
        <v>1197</v>
      </c>
      <c r="E12" s="6"/>
      <c r="F12" s="7">
        <v>-23199</v>
      </c>
      <c r="G12" s="7"/>
      <c r="H12" s="7">
        <v>-26662</v>
      </c>
      <c r="I12" s="7"/>
      <c r="J12" s="7">
        <v>-26702</v>
      </c>
      <c r="K12" s="7"/>
      <c r="L12" s="7">
        <v>-27103</v>
      </c>
      <c r="M12" s="7"/>
      <c r="N12" s="7">
        <v>-29621</v>
      </c>
      <c r="O12" s="7"/>
      <c r="P12" s="7">
        <v>-36682</v>
      </c>
      <c r="Q12" s="7"/>
      <c r="R12" s="7">
        <v>-41765</v>
      </c>
      <c r="S12" s="7"/>
      <c r="T12" s="7">
        <v>-39768</v>
      </c>
      <c r="U12" s="7"/>
      <c r="V12" s="7">
        <v>-47433</v>
      </c>
      <c r="W12" s="7"/>
      <c r="X12" s="7">
        <v>-43158</v>
      </c>
      <c r="Y12" s="7"/>
      <c r="Z12" s="7">
        <v>-23528</v>
      </c>
      <c r="AA12" s="7"/>
      <c r="AB12" s="7">
        <v>-22738</v>
      </c>
      <c r="AC12" s="7"/>
      <c r="AD12" s="7">
        <v>-26561</v>
      </c>
      <c r="AE12" s="7"/>
      <c r="AF12" s="7">
        <v>-30338</v>
      </c>
      <c r="AG12" s="7"/>
      <c r="AH12" s="7">
        <v>-26987</v>
      </c>
      <c r="AI12" s="7"/>
      <c r="AJ12" s="7">
        <v>-29080</v>
      </c>
      <c r="AK12" s="7" t="s">
        <v>59</v>
      </c>
      <c r="AL12" s="7">
        <v>-30331</v>
      </c>
      <c r="AM12" s="7" t="s">
        <v>59</v>
      </c>
      <c r="AN12" s="7">
        <v>-34067</v>
      </c>
      <c r="AO12" s="7" t="s">
        <v>59</v>
      </c>
      <c r="AP12" s="7">
        <v>-28595</v>
      </c>
      <c r="AQ12" s="7" t="s">
        <v>59</v>
      </c>
      <c r="AR12" s="7">
        <v>-28293</v>
      </c>
      <c r="AS12" s="7" t="s">
        <v>59</v>
      </c>
      <c r="AT12" s="7">
        <v>-25467</v>
      </c>
      <c r="AU12" s="7"/>
    </row>
    <row r="14" spans="1:47" x14ac:dyDescent="0.3">
      <c r="A14" s="6" t="s">
        <v>1198</v>
      </c>
      <c r="B14" s="6"/>
      <c r="C14" s="8" t="s">
        <v>1113</v>
      </c>
      <c r="D14" s="6"/>
      <c r="E14" s="6"/>
      <c r="F14" s="7">
        <v>61718</v>
      </c>
      <c r="G14" s="7"/>
      <c r="H14" s="7">
        <v>64795</v>
      </c>
      <c r="I14" s="7"/>
      <c r="J14" s="7">
        <v>68202</v>
      </c>
      <c r="K14" s="7"/>
      <c r="L14" s="7">
        <v>65367</v>
      </c>
      <c r="M14" s="7"/>
      <c r="N14" s="7">
        <v>69934</v>
      </c>
      <c r="O14" s="7"/>
      <c r="P14" s="7">
        <v>73339</v>
      </c>
      <c r="Q14" s="7"/>
      <c r="R14" s="7">
        <v>77048</v>
      </c>
      <c r="S14" s="7"/>
      <c r="T14" s="7">
        <v>92617</v>
      </c>
      <c r="U14" s="7"/>
      <c r="V14" s="7">
        <v>102553</v>
      </c>
      <c r="W14" s="7"/>
      <c r="X14" s="7">
        <v>93276</v>
      </c>
      <c r="Y14" s="7"/>
      <c r="Z14" s="7">
        <v>123463</v>
      </c>
      <c r="AA14" s="7"/>
      <c r="AB14" s="7">
        <v>115759</v>
      </c>
      <c r="AC14" s="7"/>
      <c r="AD14" s="7">
        <v>116791</v>
      </c>
      <c r="AE14" s="7"/>
      <c r="AF14" s="7">
        <v>111935</v>
      </c>
      <c r="AG14" s="7"/>
      <c r="AH14" s="7">
        <v>131915</v>
      </c>
      <c r="AI14" s="7"/>
      <c r="AJ14" s="7">
        <v>153375</v>
      </c>
      <c r="AK14" s="7" t="s">
        <v>59</v>
      </c>
      <c r="AL14" s="7">
        <v>146112</v>
      </c>
      <c r="AM14" s="7" t="s">
        <v>59</v>
      </c>
      <c r="AN14" s="7">
        <v>143935</v>
      </c>
      <c r="AO14" s="7" t="s">
        <v>59</v>
      </c>
      <c r="AP14" s="7">
        <v>151024</v>
      </c>
      <c r="AQ14" s="7" t="s">
        <v>59</v>
      </c>
      <c r="AR14" s="7">
        <v>194039</v>
      </c>
      <c r="AS14" s="7" t="s">
        <v>59</v>
      </c>
      <c r="AT14" s="7">
        <v>157723</v>
      </c>
      <c r="AU14" s="7"/>
    </row>
    <row r="15" spans="1:47" x14ac:dyDescent="0.3">
      <c r="A15" s="6" t="s">
        <v>1199</v>
      </c>
      <c r="B15" s="6"/>
      <c r="C15" s="6"/>
      <c r="D15" s="6"/>
      <c r="E15" s="6" t="s">
        <v>1192</v>
      </c>
      <c r="F15" s="7">
        <v>4905</v>
      </c>
      <c r="G15" s="7"/>
      <c r="H15" s="7">
        <v>4234</v>
      </c>
      <c r="I15" s="7"/>
      <c r="J15" s="7">
        <v>5663</v>
      </c>
      <c r="K15" s="7"/>
      <c r="L15" s="7">
        <v>6696</v>
      </c>
      <c r="M15" s="7"/>
      <c r="N15" s="7">
        <v>4345</v>
      </c>
      <c r="O15" s="7"/>
      <c r="P15" s="7">
        <v>9611</v>
      </c>
      <c r="Q15" s="7"/>
      <c r="R15" s="7">
        <v>15327</v>
      </c>
      <c r="S15" s="7"/>
      <c r="T15" s="7">
        <v>19614</v>
      </c>
      <c r="U15" s="7"/>
      <c r="V15" s="7">
        <v>17099</v>
      </c>
      <c r="W15" s="7"/>
      <c r="X15" s="7">
        <v>17323</v>
      </c>
      <c r="Y15" s="7"/>
      <c r="Z15" s="7">
        <v>20055</v>
      </c>
      <c r="AA15" s="7"/>
      <c r="AB15" s="7">
        <v>19122</v>
      </c>
      <c r="AC15" s="7"/>
      <c r="AD15" s="7">
        <v>16966</v>
      </c>
      <c r="AE15" s="7"/>
      <c r="AF15" s="7">
        <v>17358</v>
      </c>
      <c r="AG15" s="7"/>
      <c r="AH15" s="7">
        <v>21132</v>
      </c>
      <c r="AI15" s="7"/>
      <c r="AJ15" s="7">
        <v>19539</v>
      </c>
      <c r="AK15" s="7"/>
      <c r="AL15" s="7">
        <v>20990</v>
      </c>
      <c r="AM15" s="7"/>
      <c r="AN15" s="7">
        <v>24368</v>
      </c>
      <c r="AO15" s="7"/>
      <c r="AP15" s="7">
        <v>21684</v>
      </c>
      <c r="AQ15" s="7"/>
      <c r="AR15" s="7">
        <v>32005</v>
      </c>
      <c r="AS15" s="7"/>
      <c r="AT15" s="7">
        <v>12061</v>
      </c>
      <c r="AU15" s="7"/>
    </row>
    <row r="16" spans="1:47" x14ac:dyDescent="0.3">
      <c r="A16" s="6" t="s">
        <v>1200</v>
      </c>
      <c r="B16" s="6"/>
      <c r="C16" s="6"/>
      <c r="D16" s="6"/>
      <c r="E16" s="6" t="s">
        <v>42</v>
      </c>
      <c r="F16" s="7">
        <v>20379</v>
      </c>
      <c r="G16" s="7"/>
      <c r="H16" s="7">
        <v>27667</v>
      </c>
      <c r="I16" s="7"/>
      <c r="J16" s="7">
        <v>28052</v>
      </c>
      <c r="K16" s="7"/>
      <c r="L16" s="7">
        <v>26561</v>
      </c>
      <c r="M16" s="7"/>
      <c r="N16" s="7">
        <v>29012</v>
      </c>
      <c r="O16" s="7"/>
      <c r="P16" s="7">
        <v>25580</v>
      </c>
      <c r="Q16" s="7"/>
      <c r="R16" s="7">
        <v>22095</v>
      </c>
      <c r="S16" s="7"/>
      <c r="T16" s="7">
        <v>26051</v>
      </c>
      <c r="U16" s="7"/>
      <c r="V16" s="7">
        <v>39513</v>
      </c>
      <c r="W16" s="7"/>
      <c r="X16" s="7">
        <v>26592</v>
      </c>
      <c r="Y16" s="7"/>
      <c r="Z16" s="7">
        <v>28846</v>
      </c>
      <c r="AA16" s="7"/>
      <c r="AB16" s="7">
        <v>25752</v>
      </c>
      <c r="AC16" s="7"/>
      <c r="AD16" s="7">
        <v>27509</v>
      </c>
      <c r="AE16" s="7"/>
      <c r="AF16" s="7">
        <v>28821</v>
      </c>
      <c r="AG16" s="7"/>
      <c r="AH16" s="7">
        <v>38962</v>
      </c>
      <c r="AI16" s="7"/>
      <c r="AJ16" s="7">
        <v>59376</v>
      </c>
      <c r="AK16" s="7"/>
      <c r="AL16" s="7">
        <v>47087</v>
      </c>
      <c r="AM16" s="7"/>
      <c r="AN16" s="7">
        <v>42394</v>
      </c>
      <c r="AO16" s="7"/>
      <c r="AP16" s="7">
        <v>47862</v>
      </c>
      <c r="AQ16" s="7"/>
      <c r="AR16" s="7">
        <v>64387</v>
      </c>
      <c r="AS16" s="7"/>
      <c r="AT16" s="7">
        <v>49510</v>
      </c>
      <c r="AU16" s="7"/>
    </row>
    <row r="17" spans="1:47" x14ac:dyDescent="0.3">
      <c r="A17" s="6" t="s">
        <v>1201</v>
      </c>
      <c r="B17" s="6"/>
      <c r="C17" s="6"/>
      <c r="D17" s="6"/>
      <c r="E17" s="6" t="s">
        <v>1195</v>
      </c>
      <c r="F17" s="7">
        <v>4930</v>
      </c>
      <c r="G17" s="7"/>
      <c r="H17" s="7">
        <v>4698</v>
      </c>
      <c r="I17" s="7"/>
      <c r="J17" s="7">
        <v>4840</v>
      </c>
      <c r="K17" s="7"/>
      <c r="L17" s="7">
        <v>5350</v>
      </c>
      <c r="M17" s="7"/>
      <c r="N17" s="7">
        <v>6709</v>
      </c>
      <c r="O17" s="7"/>
      <c r="P17" s="7">
        <v>8452</v>
      </c>
      <c r="Q17" s="7"/>
      <c r="R17" s="7">
        <v>9511</v>
      </c>
      <c r="S17" s="7"/>
      <c r="T17" s="7">
        <v>10466</v>
      </c>
      <c r="U17" s="7"/>
      <c r="V17" s="7">
        <v>10148</v>
      </c>
      <c r="W17" s="7"/>
      <c r="X17" s="7">
        <v>15713</v>
      </c>
      <c r="Y17" s="7"/>
      <c r="Z17" s="7">
        <v>21273</v>
      </c>
      <c r="AA17" s="7"/>
      <c r="AB17" s="7">
        <v>20119</v>
      </c>
      <c r="AC17" s="7"/>
      <c r="AD17" s="7">
        <v>25816</v>
      </c>
      <c r="AE17" s="7"/>
      <c r="AF17" s="7">
        <v>22133</v>
      </c>
      <c r="AG17" s="7"/>
      <c r="AH17" s="7">
        <v>24211</v>
      </c>
      <c r="AI17" s="7"/>
      <c r="AJ17" s="7">
        <v>27245</v>
      </c>
      <c r="AK17" s="7"/>
      <c r="AL17" s="7">
        <v>29397</v>
      </c>
      <c r="AM17" s="7"/>
      <c r="AN17" s="7">
        <v>28923</v>
      </c>
      <c r="AO17" s="7"/>
      <c r="AP17" s="7">
        <v>27643</v>
      </c>
      <c r="AQ17" s="7"/>
      <c r="AR17" s="7">
        <v>38193</v>
      </c>
      <c r="AS17" s="7"/>
      <c r="AT17" s="7">
        <v>36948</v>
      </c>
      <c r="AU17" s="7"/>
    </row>
    <row r="18" spans="1:47" x14ac:dyDescent="0.3">
      <c r="A18" s="6" t="s">
        <v>1202</v>
      </c>
      <c r="B18" s="6"/>
      <c r="C18" s="6"/>
      <c r="D18" s="6"/>
      <c r="E18" s="6" t="s">
        <v>1197</v>
      </c>
      <c r="F18" s="7">
        <v>31504</v>
      </c>
      <c r="G18" s="7"/>
      <c r="H18" s="7">
        <v>28196</v>
      </c>
      <c r="I18" s="7"/>
      <c r="J18" s="7">
        <v>29646</v>
      </c>
      <c r="K18" s="7"/>
      <c r="L18" s="7">
        <v>26760</v>
      </c>
      <c r="M18" s="7"/>
      <c r="N18" s="7">
        <v>29867</v>
      </c>
      <c r="O18" s="7"/>
      <c r="P18" s="7">
        <v>29695</v>
      </c>
      <c r="Q18" s="7"/>
      <c r="R18" s="7">
        <v>30116</v>
      </c>
      <c r="S18" s="7"/>
      <c r="T18" s="7">
        <v>36486</v>
      </c>
      <c r="U18" s="7"/>
      <c r="V18" s="7">
        <v>35792</v>
      </c>
      <c r="W18" s="7"/>
      <c r="X18" s="7">
        <v>33648</v>
      </c>
      <c r="Y18" s="7"/>
      <c r="Z18" s="7">
        <v>53289</v>
      </c>
      <c r="AA18" s="7"/>
      <c r="AB18" s="7">
        <v>50767</v>
      </c>
      <c r="AC18" s="7"/>
      <c r="AD18" s="7">
        <v>46501</v>
      </c>
      <c r="AE18" s="7"/>
      <c r="AF18" s="7">
        <v>43624</v>
      </c>
      <c r="AG18" s="7"/>
      <c r="AH18" s="7">
        <v>47609</v>
      </c>
      <c r="AI18" s="7"/>
      <c r="AJ18" s="7">
        <v>47215</v>
      </c>
      <c r="AK18" s="7" t="s">
        <v>59</v>
      </c>
      <c r="AL18" s="7">
        <v>48638</v>
      </c>
      <c r="AM18" s="7" t="s">
        <v>59</v>
      </c>
      <c r="AN18" s="7">
        <v>48251</v>
      </c>
      <c r="AO18" s="7" t="s">
        <v>59</v>
      </c>
      <c r="AP18" s="7">
        <v>53834</v>
      </c>
      <c r="AQ18" s="7" t="s">
        <v>59</v>
      </c>
      <c r="AR18" s="7">
        <v>59454</v>
      </c>
      <c r="AS18" s="7" t="s">
        <v>59</v>
      </c>
      <c r="AT18" s="7">
        <v>59204</v>
      </c>
      <c r="AU18" s="7"/>
    </row>
    <row r="20" spans="1:47" x14ac:dyDescent="0.3">
      <c r="A20" s="6" t="s">
        <v>1203</v>
      </c>
      <c r="B20" s="6"/>
      <c r="C20" s="8" t="s">
        <v>1133</v>
      </c>
      <c r="D20" s="6"/>
      <c r="E20" s="6"/>
      <c r="F20" s="7">
        <v>133881</v>
      </c>
      <c r="G20" s="7"/>
      <c r="H20" s="7">
        <v>143220</v>
      </c>
      <c r="I20" s="7"/>
      <c r="J20" s="7">
        <v>144552</v>
      </c>
      <c r="K20" s="7"/>
      <c r="L20" s="7">
        <v>156094</v>
      </c>
      <c r="M20" s="7"/>
      <c r="N20" s="7">
        <v>170987</v>
      </c>
      <c r="O20" s="7"/>
      <c r="P20" s="7">
        <v>190895</v>
      </c>
      <c r="Q20" s="7"/>
      <c r="R20" s="7">
        <v>205115</v>
      </c>
      <c r="S20" s="7"/>
      <c r="T20" s="7">
        <v>232577</v>
      </c>
      <c r="U20" s="7"/>
      <c r="V20" s="7">
        <v>261763</v>
      </c>
      <c r="W20" s="7"/>
      <c r="X20" s="7">
        <v>248867</v>
      </c>
      <c r="Y20" s="7"/>
      <c r="Z20" s="7">
        <v>258282</v>
      </c>
      <c r="AA20" s="7"/>
      <c r="AB20" s="7">
        <v>256350</v>
      </c>
      <c r="AC20" s="7"/>
      <c r="AD20" s="7">
        <v>258988</v>
      </c>
      <c r="AE20" s="7"/>
      <c r="AF20" s="7">
        <v>250305</v>
      </c>
      <c r="AG20" s="7"/>
      <c r="AH20" s="7">
        <v>273798</v>
      </c>
      <c r="AI20" s="7"/>
      <c r="AJ20" s="7">
        <v>296043</v>
      </c>
      <c r="AK20" s="7" t="s">
        <v>59</v>
      </c>
      <c r="AL20" s="7">
        <v>291073</v>
      </c>
      <c r="AM20" s="7" t="s">
        <v>59</v>
      </c>
      <c r="AN20" s="7">
        <v>291243</v>
      </c>
      <c r="AO20" s="7" t="s">
        <v>59</v>
      </c>
      <c r="AP20" s="7">
        <v>302369</v>
      </c>
      <c r="AQ20" s="7" t="s">
        <v>59</v>
      </c>
      <c r="AR20" s="7">
        <v>341242</v>
      </c>
      <c r="AS20" s="7" t="s">
        <v>59</v>
      </c>
      <c r="AT20" s="7">
        <v>310871</v>
      </c>
      <c r="AU20" s="7"/>
    </row>
    <row r="21" spans="1:47" x14ac:dyDescent="0.3">
      <c r="A21" s="6" t="s">
        <v>1204</v>
      </c>
      <c r="B21" s="6"/>
      <c r="C21" s="6"/>
      <c r="D21" s="6"/>
      <c r="E21" s="6" t="s">
        <v>1192</v>
      </c>
      <c r="F21" s="7">
        <v>0</v>
      </c>
      <c r="G21" s="7"/>
      <c r="H21" s="7">
        <v>0</v>
      </c>
      <c r="I21" s="7"/>
      <c r="J21" s="7">
        <v>0</v>
      </c>
      <c r="K21" s="7"/>
      <c r="L21" s="7">
        <v>0</v>
      </c>
      <c r="M21" s="7"/>
      <c r="N21" s="7">
        <v>0</v>
      </c>
      <c r="O21" s="7"/>
      <c r="P21" s="7">
        <v>745</v>
      </c>
      <c r="Q21" s="7"/>
      <c r="R21" s="7">
        <v>249</v>
      </c>
      <c r="S21" s="7"/>
      <c r="T21" s="7">
        <v>417</v>
      </c>
      <c r="U21" s="7"/>
      <c r="V21" s="7">
        <v>9</v>
      </c>
      <c r="W21" s="7"/>
      <c r="X21" s="7">
        <v>49</v>
      </c>
      <c r="Y21" s="7"/>
      <c r="Z21" s="7">
        <v>44</v>
      </c>
      <c r="AA21" s="7"/>
      <c r="AB21" s="7">
        <v>31</v>
      </c>
      <c r="AC21" s="7"/>
      <c r="AD21" s="7">
        <v>86</v>
      </c>
      <c r="AE21" s="7"/>
      <c r="AF21" s="7">
        <v>37</v>
      </c>
      <c r="AG21" s="7"/>
      <c r="AH21" s="7">
        <v>177</v>
      </c>
      <c r="AI21" s="7"/>
      <c r="AJ21" s="7">
        <v>34</v>
      </c>
      <c r="AK21" s="7"/>
      <c r="AL21" s="7">
        <v>57</v>
      </c>
      <c r="AM21" s="7"/>
      <c r="AN21" s="7">
        <v>210</v>
      </c>
      <c r="AO21" s="7"/>
      <c r="AP21" s="7">
        <v>58</v>
      </c>
      <c r="AQ21" s="7"/>
      <c r="AR21" s="7">
        <v>47</v>
      </c>
      <c r="AS21" s="7"/>
      <c r="AT21" s="7">
        <v>264</v>
      </c>
      <c r="AU21" s="7"/>
    </row>
    <row r="22" spans="1:47" x14ac:dyDescent="0.3">
      <c r="A22" s="6" t="s">
        <v>1205</v>
      </c>
      <c r="B22" s="6"/>
      <c r="C22" s="6"/>
      <c r="D22" s="6"/>
      <c r="E22" s="6" t="s">
        <v>42</v>
      </c>
      <c r="F22" s="7">
        <v>62322</v>
      </c>
      <c r="G22" s="7"/>
      <c r="H22" s="7">
        <v>69286</v>
      </c>
      <c r="I22" s="7"/>
      <c r="J22" s="7">
        <v>70877</v>
      </c>
      <c r="K22" s="7"/>
      <c r="L22" s="7">
        <v>83839</v>
      </c>
      <c r="M22" s="7"/>
      <c r="N22" s="7">
        <v>94795</v>
      </c>
      <c r="O22" s="7"/>
      <c r="P22" s="7">
        <v>106805</v>
      </c>
      <c r="Q22" s="7"/>
      <c r="R22" s="7">
        <v>117550</v>
      </c>
      <c r="S22" s="7"/>
      <c r="T22" s="7">
        <v>137998</v>
      </c>
      <c r="U22" s="7"/>
      <c r="V22" s="7">
        <v>158933</v>
      </c>
      <c r="W22" s="7"/>
      <c r="X22" s="7">
        <v>148274</v>
      </c>
      <c r="Y22" s="7"/>
      <c r="Z22" s="7">
        <v>146337</v>
      </c>
      <c r="AA22" s="7"/>
      <c r="AB22" s="7">
        <v>139432</v>
      </c>
      <c r="AC22" s="7"/>
      <c r="AD22" s="7">
        <v>129973</v>
      </c>
      <c r="AE22" s="7"/>
      <c r="AF22" s="7">
        <v>126761</v>
      </c>
      <c r="AG22" s="7"/>
      <c r="AH22" s="7">
        <v>142419</v>
      </c>
      <c r="AI22" s="7"/>
      <c r="AJ22" s="7">
        <v>161383</v>
      </c>
      <c r="AK22" s="7"/>
      <c r="AL22" s="7">
        <v>155718</v>
      </c>
      <c r="AM22" s="7"/>
      <c r="AN22" s="7">
        <v>152552</v>
      </c>
      <c r="AO22" s="7"/>
      <c r="AP22" s="7">
        <v>167082</v>
      </c>
      <c r="AQ22" s="7"/>
      <c r="AR22" s="7">
        <v>196793</v>
      </c>
      <c r="AS22" s="7"/>
      <c r="AT22" s="7">
        <v>168312</v>
      </c>
      <c r="AU22" s="7"/>
    </row>
    <row r="23" spans="1:47" x14ac:dyDescent="0.3">
      <c r="A23" s="6" t="s">
        <v>1206</v>
      </c>
      <c r="B23" s="6"/>
      <c r="C23" s="6"/>
      <c r="D23" s="6"/>
      <c r="E23" s="6" t="s">
        <v>1195</v>
      </c>
      <c r="F23" s="7">
        <v>16856</v>
      </c>
      <c r="G23" s="7"/>
      <c r="H23" s="7">
        <v>19077</v>
      </c>
      <c r="I23" s="7"/>
      <c r="J23" s="7">
        <v>17327</v>
      </c>
      <c r="K23" s="7"/>
      <c r="L23" s="7">
        <v>18392</v>
      </c>
      <c r="M23" s="7"/>
      <c r="N23" s="7">
        <v>16703</v>
      </c>
      <c r="O23" s="7"/>
      <c r="P23" s="7">
        <v>16968</v>
      </c>
      <c r="Q23" s="7"/>
      <c r="R23" s="7">
        <v>15435</v>
      </c>
      <c r="S23" s="7"/>
      <c r="T23" s="7">
        <v>17908</v>
      </c>
      <c r="U23" s="7"/>
      <c r="V23" s="7">
        <v>19596</v>
      </c>
      <c r="W23" s="7"/>
      <c r="X23" s="7">
        <v>23737</v>
      </c>
      <c r="Y23" s="7"/>
      <c r="Z23" s="7">
        <v>35083</v>
      </c>
      <c r="AA23" s="7"/>
      <c r="AB23" s="7">
        <v>43381</v>
      </c>
      <c r="AC23" s="7"/>
      <c r="AD23" s="7">
        <v>55867</v>
      </c>
      <c r="AE23" s="7"/>
      <c r="AF23" s="7">
        <v>49544</v>
      </c>
      <c r="AG23" s="7"/>
      <c r="AH23" s="7">
        <v>56605</v>
      </c>
      <c r="AI23" s="7"/>
      <c r="AJ23" s="7">
        <v>58332</v>
      </c>
      <c r="AK23" s="7"/>
      <c r="AL23" s="7">
        <v>56329</v>
      </c>
      <c r="AM23" s="7"/>
      <c r="AN23" s="7">
        <v>56164</v>
      </c>
      <c r="AO23" s="7"/>
      <c r="AP23" s="7">
        <v>52801</v>
      </c>
      <c r="AQ23" s="7"/>
      <c r="AR23" s="7">
        <v>56655</v>
      </c>
      <c r="AS23" s="7"/>
      <c r="AT23" s="7">
        <v>57625</v>
      </c>
      <c r="AU23" s="7"/>
    </row>
    <row r="24" spans="1:47" x14ac:dyDescent="0.3">
      <c r="A24" s="6" t="s">
        <v>1207</v>
      </c>
      <c r="B24" s="6"/>
      <c r="C24" s="6"/>
      <c r="D24" s="6"/>
      <c r="E24" s="6" t="s">
        <v>1197</v>
      </c>
      <c r="F24" s="7">
        <v>54703</v>
      </c>
      <c r="G24" s="7"/>
      <c r="H24" s="7">
        <v>54858</v>
      </c>
      <c r="I24" s="7"/>
      <c r="J24" s="7">
        <v>56348</v>
      </c>
      <c r="K24" s="7"/>
      <c r="L24" s="7">
        <v>53863</v>
      </c>
      <c r="M24" s="7"/>
      <c r="N24" s="7">
        <v>59489</v>
      </c>
      <c r="O24" s="7"/>
      <c r="P24" s="7">
        <v>66377</v>
      </c>
      <c r="Q24" s="7"/>
      <c r="R24" s="7">
        <v>71881</v>
      </c>
      <c r="S24" s="7"/>
      <c r="T24" s="7">
        <v>76254</v>
      </c>
      <c r="U24" s="7"/>
      <c r="V24" s="7">
        <v>83225</v>
      </c>
      <c r="W24" s="7"/>
      <c r="X24" s="7">
        <v>76806</v>
      </c>
      <c r="Y24" s="7"/>
      <c r="Z24" s="7">
        <v>76818</v>
      </c>
      <c r="AA24" s="7"/>
      <c r="AB24" s="7">
        <v>73506</v>
      </c>
      <c r="AC24" s="7"/>
      <c r="AD24" s="7">
        <v>73062</v>
      </c>
      <c r="AE24" s="7"/>
      <c r="AF24" s="7">
        <v>73963</v>
      </c>
      <c r="AG24" s="7"/>
      <c r="AH24" s="7">
        <v>74596</v>
      </c>
      <c r="AI24" s="7"/>
      <c r="AJ24" s="7">
        <v>76295</v>
      </c>
      <c r="AK24" s="7" t="s">
        <v>59</v>
      </c>
      <c r="AL24" s="7">
        <v>78969</v>
      </c>
      <c r="AM24" s="7" t="s">
        <v>59</v>
      </c>
      <c r="AN24" s="7">
        <v>82318</v>
      </c>
      <c r="AO24" s="7" t="s">
        <v>59</v>
      </c>
      <c r="AP24" s="7">
        <v>82429</v>
      </c>
      <c r="AQ24" s="7" t="s">
        <v>59</v>
      </c>
      <c r="AR24" s="7">
        <v>87747</v>
      </c>
      <c r="AS24" s="7" t="s">
        <v>59</v>
      </c>
      <c r="AT24" s="7">
        <v>84670</v>
      </c>
      <c r="AU24" s="7"/>
    </row>
    <row r="25" spans="1:47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x14ac:dyDescent="0.3">
      <c r="A26" s="9" t="s">
        <v>1143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x14ac:dyDescent="0.3">
      <c r="A27" s="9" t="s">
        <v>85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x14ac:dyDescent="0.3">
      <c r="A28" s="9" t="s">
        <v>1208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x14ac:dyDescent="0.3">
      <c r="A30" s="10" t="s">
        <v>35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x14ac:dyDescent="0.3">
      <c r="A31" s="9" t="s">
        <v>86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x14ac:dyDescent="0.3">
      <c r="A33" s="9" t="s">
        <v>1209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S45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1145</v>
      </c>
    </row>
    <row r="2" spans="1:45" ht="20.25" customHeight="1" x14ac:dyDescent="0.4">
      <c r="A2" s="3" t="s">
        <v>1146</v>
      </c>
    </row>
    <row r="3" spans="1:45" ht="15" customHeight="1" x14ac:dyDescent="0.35">
      <c r="A3" s="1" t="s">
        <v>2</v>
      </c>
    </row>
    <row r="4" spans="1:45" ht="12.75" customHeight="1" x14ac:dyDescent="0.35">
      <c r="A4" s="2" t="s">
        <v>3</v>
      </c>
    </row>
    <row r="6" spans="1:45" x14ac:dyDescent="0.3">
      <c r="A6" s="5" t="s">
        <v>4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1147</v>
      </c>
      <c r="B8" s="8" t="s">
        <v>1113</v>
      </c>
      <c r="C8" s="6"/>
      <c r="D8" s="7">
        <v>61718</v>
      </c>
      <c r="E8" s="7"/>
      <c r="F8" s="7">
        <v>64795</v>
      </c>
      <c r="G8" s="7"/>
      <c r="H8" s="7">
        <v>68202</v>
      </c>
      <c r="I8" s="7"/>
      <c r="J8" s="7">
        <v>65367</v>
      </c>
      <c r="K8" s="7"/>
      <c r="L8" s="7">
        <v>69934</v>
      </c>
      <c r="M8" s="7"/>
      <c r="N8" s="7">
        <v>73339</v>
      </c>
      <c r="O8" s="7"/>
      <c r="P8" s="7">
        <v>77048</v>
      </c>
      <c r="Q8" s="7"/>
      <c r="R8" s="7">
        <v>92617</v>
      </c>
      <c r="S8" s="7"/>
      <c r="T8" s="7">
        <v>102553</v>
      </c>
      <c r="U8" s="7"/>
      <c r="V8" s="7">
        <v>93276</v>
      </c>
      <c r="W8" s="7"/>
      <c r="X8" s="7">
        <v>123463</v>
      </c>
      <c r="Y8" s="7"/>
      <c r="Z8" s="7">
        <v>115759</v>
      </c>
      <c r="AA8" s="7"/>
      <c r="AB8" s="7">
        <v>116791</v>
      </c>
      <c r="AC8" s="7"/>
      <c r="AD8" s="7">
        <v>111935</v>
      </c>
      <c r="AE8" s="7"/>
      <c r="AF8" s="7">
        <v>131915</v>
      </c>
      <c r="AG8" s="7"/>
      <c r="AH8" s="7">
        <v>153375</v>
      </c>
      <c r="AI8" s="7" t="s">
        <v>59</v>
      </c>
      <c r="AJ8" s="7">
        <v>146112</v>
      </c>
      <c r="AK8" s="7" t="s">
        <v>59</v>
      </c>
      <c r="AL8" s="7">
        <v>143935</v>
      </c>
      <c r="AM8" s="7" t="s">
        <v>59</v>
      </c>
      <c r="AN8" s="7">
        <v>151024</v>
      </c>
      <c r="AO8" s="7" t="s">
        <v>59</v>
      </c>
      <c r="AP8" s="7">
        <v>194039</v>
      </c>
      <c r="AQ8" s="7" t="s">
        <v>59</v>
      </c>
      <c r="AR8" s="7">
        <v>157723</v>
      </c>
      <c r="AS8" s="7"/>
    </row>
    <row r="9" spans="1:45" x14ac:dyDescent="0.3">
      <c r="A9" s="6" t="s">
        <v>1148</v>
      </c>
      <c r="B9" s="6"/>
      <c r="C9" s="6" t="s">
        <v>10</v>
      </c>
      <c r="D9" s="7">
        <v>5842</v>
      </c>
      <c r="E9" s="7"/>
      <c r="F9" s="7">
        <v>6571</v>
      </c>
      <c r="G9" s="7"/>
      <c r="H9" s="7">
        <v>7109</v>
      </c>
      <c r="I9" s="7"/>
      <c r="J9" s="7">
        <v>5719</v>
      </c>
      <c r="K9" s="7"/>
      <c r="L9" s="7">
        <v>7698</v>
      </c>
      <c r="M9" s="7"/>
      <c r="N9" s="7">
        <v>8969</v>
      </c>
      <c r="O9" s="7"/>
      <c r="P9" s="7">
        <v>9397</v>
      </c>
      <c r="Q9" s="7"/>
      <c r="R9" s="7">
        <v>11063</v>
      </c>
      <c r="S9" s="7"/>
      <c r="T9" s="7">
        <v>10453</v>
      </c>
      <c r="U9" s="7"/>
      <c r="V9" s="7">
        <v>10813</v>
      </c>
      <c r="W9" s="7"/>
      <c r="X9" s="7">
        <v>13392</v>
      </c>
      <c r="Y9" s="7"/>
      <c r="Z9" s="7">
        <v>12134</v>
      </c>
      <c r="AA9" s="7"/>
      <c r="AB9" s="7">
        <v>11768</v>
      </c>
      <c r="AC9" s="7"/>
      <c r="AD9" s="7">
        <v>12253</v>
      </c>
      <c r="AE9" s="7"/>
      <c r="AF9" s="7">
        <v>14266</v>
      </c>
      <c r="AG9" s="7"/>
      <c r="AH9" s="7">
        <v>12730</v>
      </c>
      <c r="AI9" s="7"/>
      <c r="AJ9" s="7">
        <v>12728</v>
      </c>
      <c r="AK9" s="7"/>
      <c r="AL9" s="7">
        <v>14658</v>
      </c>
      <c r="AM9" s="7"/>
      <c r="AN9" s="7">
        <v>14141</v>
      </c>
      <c r="AO9" s="7"/>
      <c r="AP9" s="7">
        <v>16823</v>
      </c>
      <c r="AQ9" s="7"/>
      <c r="AR9" s="7">
        <v>15661</v>
      </c>
      <c r="AS9" s="7"/>
    </row>
    <row r="10" spans="1:45" x14ac:dyDescent="0.3">
      <c r="A10" s="6" t="s">
        <v>1149</v>
      </c>
      <c r="B10" s="6"/>
      <c r="C10" s="6" t="s">
        <v>1150</v>
      </c>
      <c r="D10" s="7">
        <v>127</v>
      </c>
      <c r="E10" s="7"/>
      <c r="F10" s="7">
        <v>174</v>
      </c>
      <c r="G10" s="7"/>
      <c r="H10" s="7">
        <v>226</v>
      </c>
      <c r="I10" s="7"/>
      <c r="J10" s="7">
        <v>205</v>
      </c>
      <c r="K10" s="7"/>
      <c r="L10" s="7">
        <v>161</v>
      </c>
      <c r="M10" s="7"/>
      <c r="N10" s="7">
        <v>235</v>
      </c>
      <c r="O10" s="7"/>
      <c r="P10" s="7">
        <v>334</v>
      </c>
      <c r="Q10" s="7"/>
      <c r="R10" s="7">
        <v>392</v>
      </c>
      <c r="S10" s="7"/>
      <c r="T10" s="7">
        <v>698</v>
      </c>
      <c r="U10" s="7"/>
      <c r="V10" s="7">
        <v>442</v>
      </c>
      <c r="W10" s="7"/>
      <c r="X10" s="7">
        <v>271</v>
      </c>
      <c r="Y10" s="7"/>
      <c r="Z10" s="7">
        <v>472</v>
      </c>
      <c r="AA10" s="7"/>
      <c r="AB10" s="7">
        <v>1134</v>
      </c>
      <c r="AC10" s="7"/>
      <c r="AD10" s="7">
        <v>1143</v>
      </c>
      <c r="AE10" s="7"/>
      <c r="AF10" s="7">
        <v>904</v>
      </c>
      <c r="AG10" s="7"/>
      <c r="AH10" s="7">
        <v>1172</v>
      </c>
      <c r="AI10" s="7"/>
      <c r="AJ10" s="7">
        <v>1446</v>
      </c>
      <c r="AK10" s="7"/>
      <c r="AL10" s="7">
        <v>815</v>
      </c>
      <c r="AM10" s="7"/>
      <c r="AN10" s="7">
        <v>1295</v>
      </c>
      <c r="AO10" s="7"/>
      <c r="AP10" s="7">
        <v>1756</v>
      </c>
      <c r="AQ10" s="7"/>
      <c r="AR10" s="7">
        <v>1466</v>
      </c>
      <c r="AS10" s="7"/>
    </row>
    <row r="11" spans="1:45" x14ac:dyDescent="0.3">
      <c r="A11" s="6" t="s">
        <v>1151</v>
      </c>
      <c r="B11" s="6"/>
      <c r="C11" s="6" t="s">
        <v>1152</v>
      </c>
      <c r="D11" s="7" t="s">
        <v>15</v>
      </c>
      <c r="E11" s="7"/>
      <c r="F11" s="7" t="s">
        <v>15</v>
      </c>
      <c r="G11" s="7"/>
      <c r="H11" s="7" t="s">
        <v>15</v>
      </c>
      <c r="I11" s="7"/>
      <c r="J11" s="7">
        <v>0</v>
      </c>
      <c r="K11" s="7"/>
      <c r="L11" s="7">
        <v>0</v>
      </c>
      <c r="M11" s="7"/>
      <c r="N11" s="7">
        <v>2</v>
      </c>
      <c r="O11" s="7"/>
      <c r="P11" s="7">
        <v>1</v>
      </c>
      <c r="Q11" s="7"/>
      <c r="R11" s="7" t="s">
        <v>15</v>
      </c>
      <c r="S11" s="7"/>
      <c r="T11" s="7" t="s">
        <v>15</v>
      </c>
      <c r="U11" s="7"/>
      <c r="V11" s="7">
        <v>0</v>
      </c>
      <c r="W11" s="7"/>
      <c r="X11" s="7">
        <v>16</v>
      </c>
      <c r="Y11" s="7"/>
      <c r="Z11" s="7">
        <v>22</v>
      </c>
      <c r="AA11" s="7"/>
      <c r="AB11" s="7">
        <v>70</v>
      </c>
      <c r="AC11" s="7"/>
      <c r="AD11" s="7">
        <v>195</v>
      </c>
      <c r="AE11" s="7"/>
      <c r="AF11" s="7">
        <v>517</v>
      </c>
      <c r="AG11" s="7"/>
      <c r="AH11" s="7">
        <v>740</v>
      </c>
      <c r="AI11" s="7"/>
      <c r="AJ11" s="7">
        <v>606</v>
      </c>
      <c r="AK11" s="7"/>
      <c r="AL11" s="7">
        <v>721</v>
      </c>
      <c r="AM11" s="7"/>
      <c r="AN11" s="7">
        <v>1097</v>
      </c>
      <c r="AO11" s="7"/>
      <c r="AP11" s="7">
        <v>896</v>
      </c>
      <c r="AQ11" s="7"/>
      <c r="AR11" s="7">
        <v>895</v>
      </c>
      <c r="AS11" s="7"/>
    </row>
    <row r="12" spans="1:45" x14ac:dyDescent="0.3">
      <c r="A12" s="6" t="s">
        <v>1153</v>
      </c>
      <c r="B12" s="6"/>
      <c r="C12" s="6" t="s">
        <v>12</v>
      </c>
      <c r="D12" s="7">
        <v>3662</v>
      </c>
      <c r="E12" s="7"/>
      <c r="F12" s="7">
        <v>3094</v>
      </c>
      <c r="G12" s="7"/>
      <c r="H12" s="7">
        <v>4773</v>
      </c>
      <c r="I12" s="7"/>
      <c r="J12" s="7">
        <v>5662</v>
      </c>
      <c r="K12" s="7"/>
      <c r="L12" s="7">
        <v>5724</v>
      </c>
      <c r="M12" s="7"/>
      <c r="N12" s="7">
        <v>7135</v>
      </c>
      <c r="O12" s="7"/>
      <c r="P12" s="7">
        <v>5013</v>
      </c>
      <c r="Q12" s="7"/>
      <c r="R12" s="7">
        <v>7437</v>
      </c>
      <c r="S12" s="7"/>
      <c r="T12" s="7">
        <v>9042</v>
      </c>
      <c r="U12" s="7"/>
      <c r="V12" s="7">
        <v>7105</v>
      </c>
      <c r="W12" s="7"/>
      <c r="X12" s="7">
        <v>6530</v>
      </c>
      <c r="Y12" s="7"/>
      <c r="Z12" s="7">
        <v>7001</v>
      </c>
      <c r="AA12" s="7"/>
      <c r="AB12" s="7">
        <v>8052</v>
      </c>
      <c r="AC12" s="7"/>
      <c r="AD12" s="7">
        <v>9054</v>
      </c>
      <c r="AE12" s="7"/>
      <c r="AF12" s="7">
        <v>12147</v>
      </c>
      <c r="AG12" s="7"/>
      <c r="AH12" s="7">
        <v>13277</v>
      </c>
      <c r="AI12" s="7"/>
      <c r="AJ12" s="7">
        <v>15676</v>
      </c>
      <c r="AK12" s="7"/>
      <c r="AL12" s="7">
        <v>14006</v>
      </c>
      <c r="AM12" s="7"/>
      <c r="AN12" s="7">
        <v>14224</v>
      </c>
      <c r="AO12" s="7"/>
      <c r="AP12" s="7">
        <v>15611</v>
      </c>
      <c r="AQ12" s="7"/>
      <c r="AR12" s="7">
        <v>14550</v>
      </c>
      <c r="AS12" s="7"/>
    </row>
    <row r="13" spans="1:45" x14ac:dyDescent="0.3">
      <c r="A13" s="6" t="s">
        <v>1154</v>
      </c>
      <c r="B13" s="6"/>
      <c r="C13" s="6" t="s">
        <v>1155</v>
      </c>
      <c r="D13" s="7">
        <v>14</v>
      </c>
      <c r="E13" s="7"/>
      <c r="F13" s="7">
        <v>19</v>
      </c>
      <c r="G13" s="7"/>
      <c r="H13" s="7">
        <v>24</v>
      </c>
      <c r="I13" s="7"/>
      <c r="J13" s="7">
        <v>32</v>
      </c>
      <c r="K13" s="7"/>
      <c r="L13" s="7" t="s">
        <v>15</v>
      </c>
      <c r="M13" s="7"/>
      <c r="N13" s="7" t="s">
        <v>15</v>
      </c>
      <c r="O13" s="7"/>
      <c r="P13" s="7">
        <v>249</v>
      </c>
      <c r="Q13" s="7"/>
      <c r="R13" s="7">
        <v>290</v>
      </c>
      <c r="S13" s="7"/>
      <c r="T13" s="7">
        <v>386</v>
      </c>
      <c r="U13" s="7"/>
      <c r="V13" s="7">
        <v>72</v>
      </c>
      <c r="W13" s="7"/>
      <c r="X13" s="7">
        <v>71</v>
      </c>
      <c r="Y13" s="7"/>
      <c r="Z13" s="7">
        <v>88</v>
      </c>
      <c r="AA13" s="7"/>
      <c r="AB13" s="7">
        <v>91</v>
      </c>
      <c r="AC13" s="7"/>
      <c r="AD13" s="7">
        <v>211</v>
      </c>
      <c r="AE13" s="7"/>
      <c r="AF13" s="7">
        <v>85</v>
      </c>
      <c r="AG13" s="7"/>
      <c r="AH13" s="7">
        <v>945</v>
      </c>
      <c r="AI13" s="7"/>
      <c r="AJ13" s="7">
        <v>886</v>
      </c>
      <c r="AK13" s="7"/>
      <c r="AL13" s="7">
        <v>964</v>
      </c>
      <c r="AM13" s="7"/>
      <c r="AN13" s="7">
        <v>1010</v>
      </c>
      <c r="AO13" s="7"/>
      <c r="AP13" s="7">
        <v>1109</v>
      </c>
      <c r="AQ13" s="7"/>
      <c r="AR13" s="7">
        <v>962</v>
      </c>
      <c r="AS13" s="7"/>
    </row>
    <row r="14" spans="1:45" x14ac:dyDescent="0.3">
      <c r="A14" s="6" t="s">
        <v>1156</v>
      </c>
      <c r="B14" s="6"/>
      <c r="C14" s="6" t="s">
        <v>14</v>
      </c>
      <c r="D14" s="7">
        <v>3850</v>
      </c>
      <c r="E14" s="7"/>
      <c r="F14" s="7">
        <v>2017</v>
      </c>
      <c r="G14" s="7"/>
      <c r="H14" s="7">
        <v>1052</v>
      </c>
      <c r="I14" s="7"/>
      <c r="J14" s="7">
        <v>1080</v>
      </c>
      <c r="K14" s="7"/>
      <c r="L14" s="7">
        <v>1209</v>
      </c>
      <c r="M14" s="7"/>
      <c r="N14" s="7">
        <v>1280</v>
      </c>
      <c r="O14" s="7"/>
      <c r="P14" s="7">
        <v>1414</v>
      </c>
      <c r="Q14" s="7"/>
      <c r="R14" s="7">
        <v>2732</v>
      </c>
      <c r="S14" s="7"/>
      <c r="T14" s="7">
        <v>2507</v>
      </c>
      <c r="U14" s="7"/>
      <c r="V14" s="7">
        <v>2043</v>
      </c>
      <c r="W14" s="7"/>
      <c r="X14" s="7">
        <v>1799</v>
      </c>
      <c r="Y14" s="7"/>
      <c r="Z14" s="7">
        <v>1508</v>
      </c>
      <c r="AA14" s="7"/>
      <c r="AB14" s="7">
        <v>5085</v>
      </c>
      <c r="AC14" s="7"/>
      <c r="AD14" s="7">
        <v>2984</v>
      </c>
      <c r="AE14" s="7"/>
      <c r="AF14" s="7">
        <v>3777</v>
      </c>
      <c r="AG14" s="7"/>
      <c r="AH14" s="7">
        <v>5657</v>
      </c>
      <c r="AI14" s="7"/>
      <c r="AJ14" s="7">
        <v>7941</v>
      </c>
      <c r="AK14" s="7"/>
      <c r="AL14" s="7">
        <v>9919</v>
      </c>
      <c r="AM14" s="7"/>
      <c r="AN14" s="7">
        <v>11323</v>
      </c>
      <c r="AO14" s="7"/>
      <c r="AP14" s="7">
        <v>12421</v>
      </c>
      <c r="AQ14" s="7"/>
      <c r="AR14" s="7">
        <v>7936</v>
      </c>
      <c r="AS14" s="7"/>
    </row>
    <row r="15" spans="1:45" x14ac:dyDescent="0.3">
      <c r="A15" s="6" t="s">
        <v>1157</v>
      </c>
      <c r="B15" s="6"/>
      <c r="C15" s="6" t="s">
        <v>1158</v>
      </c>
      <c r="D15" s="7">
        <v>24195</v>
      </c>
      <c r="E15" s="7"/>
      <c r="F15" s="7">
        <v>28318</v>
      </c>
      <c r="G15" s="7"/>
      <c r="H15" s="7">
        <v>31699</v>
      </c>
      <c r="I15" s="7"/>
      <c r="J15" s="7">
        <v>30385</v>
      </c>
      <c r="K15" s="7"/>
      <c r="L15" s="7">
        <v>34071</v>
      </c>
      <c r="M15" s="7"/>
      <c r="N15" s="7">
        <v>25010</v>
      </c>
      <c r="O15" s="7"/>
      <c r="P15" s="7">
        <v>25748</v>
      </c>
      <c r="Q15" s="7"/>
      <c r="R15" s="7">
        <v>29727</v>
      </c>
      <c r="S15" s="7"/>
      <c r="T15" s="7">
        <v>38499</v>
      </c>
      <c r="U15" s="7"/>
      <c r="V15" s="7">
        <v>33102</v>
      </c>
      <c r="W15" s="7"/>
      <c r="X15" s="7">
        <v>58882</v>
      </c>
      <c r="Y15" s="7"/>
      <c r="Z15" s="7">
        <v>57314</v>
      </c>
      <c r="AA15" s="7"/>
      <c r="AB15" s="7">
        <v>52666</v>
      </c>
      <c r="AC15" s="7"/>
      <c r="AD15" s="7">
        <v>47169</v>
      </c>
      <c r="AE15" s="7"/>
      <c r="AF15" s="7">
        <v>49473</v>
      </c>
      <c r="AG15" s="7"/>
      <c r="AH15" s="7">
        <v>67985</v>
      </c>
      <c r="AI15" s="7"/>
      <c r="AJ15" s="7">
        <v>59388</v>
      </c>
      <c r="AK15" s="7"/>
      <c r="AL15" s="7">
        <v>47813</v>
      </c>
      <c r="AM15" s="7"/>
      <c r="AN15" s="7">
        <v>49737</v>
      </c>
      <c r="AO15" s="7" t="s">
        <v>59</v>
      </c>
      <c r="AP15" s="7">
        <v>51474</v>
      </c>
      <c r="AQ15" s="7" t="s">
        <v>59</v>
      </c>
      <c r="AR15" s="7">
        <v>48872</v>
      </c>
      <c r="AS15" s="7"/>
    </row>
    <row r="16" spans="1:45" x14ac:dyDescent="0.3">
      <c r="A16" s="6" t="s">
        <v>1159</v>
      </c>
      <c r="B16" s="6"/>
      <c r="C16" s="6" t="s">
        <v>1160</v>
      </c>
      <c r="D16" s="7" t="s">
        <v>15</v>
      </c>
      <c r="E16" s="7"/>
      <c r="F16" s="7">
        <v>1</v>
      </c>
      <c r="G16" s="7"/>
      <c r="H16" s="7">
        <v>2</v>
      </c>
      <c r="I16" s="7"/>
      <c r="J16" s="7">
        <v>3</v>
      </c>
      <c r="K16" s="7"/>
      <c r="L16" s="7">
        <v>1</v>
      </c>
      <c r="M16" s="7"/>
      <c r="N16" s="7">
        <v>3</v>
      </c>
      <c r="O16" s="7"/>
      <c r="P16" s="7">
        <v>5</v>
      </c>
      <c r="Q16" s="7"/>
      <c r="R16" s="7">
        <v>4</v>
      </c>
      <c r="S16" s="7"/>
      <c r="T16" s="7">
        <v>10</v>
      </c>
      <c r="U16" s="7"/>
      <c r="V16" s="7" t="s">
        <v>15</v>
      </c>
      <c r="W16" s="7"/>
      <c r="X16" s="7" t="s">
        <v>15</v>
      </c>
      <c r="Y16" s="7"/>
      <c r="Z16" s="7" t="s">
        <v>15</v>
      </c>
      <c r="AA16" s="7"/>
      <c r="AB16" s="7" t="s">
        <v>15</v>
      </c>
      <c r="AC16" s="7"/>
      <c r="AD16" s="7" t="s">
        <v>15</v>
      </c>
      <c r="AE16" s="7"/>
      <c r="AF16" s="7">
        <v>0</v>
      </c>
      <c r="AG16" s="7"/>
      <c r="AH16" s="7">
        <v>9</v>
      </c>
      <c r="AI16" s="7"/>
      <c r="AJ16" s="7">
        <v>3</v>
      </c>
      <c r="AK16" s="7"/>
      <c r="AL16" s="7">
        <v>5</v>
      </c>
      <c r="AM16" s="7"/>
      <c r="AN16" s="7">
        <v>78</v>
      </c>
      <c r="AO16" s="7"/>
      <c r="AP16" s="7">
        <v>2</v>
      </c>
      <c r="AQ16" s="7"/>
      <c r="AR16" s="7">
        <v>2</v>
      </c>
      <c r="AS16" s="7"/>
    </row>
    <row r="17" spans="1:45" x14ac:dyDescent="0.3">
      <c r="A17" s="6" t="s">
        <v>1161</v>
      </c>
      <c r="B17" s="6"/>
      <c r="C17" s="6" t="s">
        <v>1162</v>
      </c>
      <c r="D17" s="7">
        <v>1794</v>
      </c>
      <c r="E17" s="7"/>
      <c r="F17" s="7">
        <v>2094</v>
      </c>
      <c r="G17" s="7"/>
      <c r="H17" s="7">
        <v>1703</v>
      </c>
      <c r="I17" s="7"/>
      <c r="J17" s="7">
        <v>1823</v>
      </c>
      <c r="K17" s="7"/>
      <c r="L17" s="7">
        <v>1446</v>
      </c>
      <c r="M17" s="7"/>
      <c r="N17" s="7">
        <v>1404</v>
      </c>
      <c r="O17" s="7"/>
      <c r="P17" s="7">
        <v>1439</v>
      </c>
      <c r="Q17" s="7"/>
      <c r="R17" s="7">
        <v>1331</v>
      </c>
      <c r="S17" s="7"/>
      <c r="T17" s="7">
        <v>2860</v>
      </c>
      <c r="U17" s="7"/>
      <c r="V17" s="7">
        <v>2451</v>
      </c>
      <c r="W17" s="7"/>
      <c r="X17" s="7">
        <v>2954</v>
      </c>
      <c r="Y17" s="7"/>
      <c r="Z17" s="7">
        <v>3872</v>
      </c>
      <c r="AA17" s="7"/>
      <c r="AB17" s="7">
        <v>3261</v>
      </c>
      <c r="AC17" s="7"/>
      <c r="AD17" s="7">
        <v>3231</v>
      </c>
      <c r="AE17" s="7"/>
      <c r="AF17" s="7">
        <v>4080</v>
      </c>
      <c r="AG17" s="7"/>
      <c r="AH17" s="7">
        <v>5631</v>
      </c>
      <c r="AI17" s="7"/>
      <c r="AJ17" s="7">
        <v>4418</v>
      </c>
      <c r="AK17" s="7"/>
      <c r="AL17" s="7">
        <v>6315</v>
      </c>
      <c r="AM17" s="7"/>
      <c r="AN17" s="7">
        <v>3777</v>
      </c>
      <c r="AO17" s="7"/>
      <c r="AP17" s="7">
        <v>4366</v>
      </c>
      <c r="AQ17" s="7"/>
      <c r="AR17" s="7">
        <v>4200</v>
      </c>
      <c r="AS17" s="7"/>
    </row>
    <row r="18" spans="1:45" x14ac:dyDescent="0.3">
      <c r="A18" s="6" t="s">
        <v>1163</v>
      </c>
      <c r="B18" s="6"/>
      <c r="C18" s="6" t="s">
        <v>1164</v>
      </c>
      <c r="D18" s="7" t="s">
        <v>15</v>
      </c>
      <c r="E18" s="7"/>
      <c r="F18" s="7" t="s">
        <v>15</v>
      </c>
      <c r="G18" s="7"/>
      <c r="H18" s="7">
        <v>34</v>
      </c>
      <c r="I18" s="7"/>
      <c r="J18" s="7">
        <v>16</v>
      </c>
      <c r="K18" s="7"/>
      <c r="L18" s="7">
        <v>12</v>
      </c>
      <c r="M18" s="7"/>
      <c r="N18" s="7">
        <v>13</v>
      </c>
      <c r="O18" s="7"/>
      <c r="P18" s="7">
        <v>40</v>
      </c>
      <c r="Q18" s="7"/>
      <c r="R18" s="7">
        <v>81</v>
      </c>
      <c r="S18" s="7"/>
      <c r="T18" s="7">
        <v>28</v>
      </c>
      <c r="U18" s="7"/>
      <c r="V18" s="7">
        <v>13</v>
      </c>
      <c r="W18" s="7"/>
      <c r="X18" s="7">
        <v>43</v>
      </c>
      <c r="Y18" s="7"/>
      <c r="Z18" s="7">
        <v>679</v>
      </c>
      <c r="AA18" s="7"/>
      <c r="AB18" s="7">
        <v>705</v>
      </c>
      <c r="AC18" s="7"/>
      <c r="AD18" s="7">
        <v>685</v>
      </c>
      <c r="AE18" s="7"/>
      <c r="AF18" s="7">
        <v>825</v>
      </c>
      <c r="AG18" s="7"/>
      <c r="AH18" s="7">
        <v>772</v>
      </c>
      <c r="AI18" s="7"/>
      <c r="AJ18" s="7">
        <v>706</v>
      </c>
      <c r="AK18" s="7"/>
      <c r="AL18" s="7">
        <v>680</v>
      </c>
      <c r="AM18" s="7"/>
      <c r="AN18" s="7">
        <v>645</v>
      </c>
      <c r="AO18" s="7"/>
      <c r="AP18" s="7">
        <v>659</v>
      </c>
      <c r="AQ18" s="7"/>
      <c r="AR18" s="7">
        <v>665</v>
      </c>
      <c r="AS18" s="7"/>
    </row>
    <row r="19" spans="1:45" x14ac:dyDescent="0.3">
      <c r="A19" s="6" t="s">
        <v>1165</v>
      </c>
      <c r="B19" s="6"/>
      <c r="C19" s="6" t="s">
        <v>1166</v>
      </c>
      <c r="D19" s="7">
        <v>23</v>
      </c>
      <c r="E19" s="7"/>
      <c r="F19" s="7">
        <v>23</v>
      </c>
      <c r="G19" s="7"/>
      <c r="H19" s="7">
        <v>31</v>
      </c>
      <c r="I19" s="7"/>
      <c r="J19" s="7">
        <v>28</v>
      </c>
      <c r="K19" s="7"/>
      <c r="L19" s="7">
        <v>29</v>
      </c>
      <c r="M19" s="7"/>
      <c r="N19" s="7">
        <v>10</v>
      </c>
      <c r="O19" s="7"/>
      <c r="P19" s="7">
        <v>38</v>
      </c>
      <c r="Q19" s="7"/>
      <c r="R19" s="7">
        <v>51</v>
      </c>
      <c r="S19" s="7"/>
      <c r="T19" s="7">
        <v>32</v>
      </c>
      <c r="U19" s="7"/>
      <c r="V19" s="7">
        <v>81</v>
      </c>
      <c r="W19" s="7"/>
      <c r="X19" s="7">
        <v>152</v>
      </c>
      <c r="Y19" s="7"/>
      <c r="Z19" s="7">
        <v>135</v>
      </c>
      <c r="AA19" s="7"/>
      <c r="AB19" s="7">
        <v>98</v>
      </c>
      <c r="AC19" s="7"/>
      <c r="AD19" s="7">
        <v>157</v>
      </c>
      <c r="AE19" s="7"/>
      <c r="AF19" s="7">
        <v>141</v>
      </c>
      <c r="AG19" s="7"/>
      <c r="AH19" s="7">
        <v>177</v>
      </c>
      <c r="AI19" s="7"/>
      <c r="AJ19" s="7">
        <v>99</v>
      </c>
      <c r="AK19" s="7"/>
      <c r="AL19" s="7">
        <v>107</v>
      </c>
      <c r="AM19" s="7"/>
      <c r="AN19" s="7">
        <v>137</v>
      </c>
      <c r="AO19" s="7"/>
      <c r="AP19" s="7">
        <v>278</v>
      </c>
      <c r="AQ19" s="7"/>
      <c r="AR19" s="7">
        <v>141</v>
      </c>
      <c r="AS19" s="7"/>
    </row>
    <row r="20" spans="1:45" x14ac:dyDescent="0.3">
      <c r="A20" s="6" t="s">
        <v>1167</v>
      </c>
      <c r="B20" s="6"/>
      <c r="C20" s="6" t="s">
        <v>1168</v>
      </c>
      <c r="D20" s="7" t="s">
        <v>15</v>
      </c>
      <c r="E20" s="7"/>
      <c r="F20" s="7" t="s">
        <v>15</v>
      </c>
      <c r="G20" s="7"/>
      <c r="H20" s="7">
        <v>0</v>
      </c>
      <c r="I20" s="7"/>
      <c r="J20" s="7">
        <v>0</v>
      </c>
      <c r="K20" s="7"/>
      <c r="L20" s="7">
        <v>0</v>
      </c>
      <c r="M20" s="7"/>
      <c r="N20" s="7">
        <v>0</v>
      </c>
      <c r="O20" s="7"/>
      <c r="P20" s="7">
        <v>0</v>
      </c>
      <c r="Q20" s="7"/>
      <c r="R20" s="7">
        <v>6</v>
      </c>
      <c r="S20" s="7"/>
      <c r="T20" s="7">
        <v>107</v>
      </c>
      <c r="U20" s="7"/>
      <c r="V20" s="7">
        <v>53</v>
      </c>
      <c r="W20" s="7"/>
      <c r="X20" s="7">
        <v>38</v>
      </c>
      <c r="Y20" s="7"/>
      <c r="Z20" s="7">
        <v>83</v>
      </c>
      <c r="AA20" s="7"/>
      <c r="AB20" s="7">
        <v>1</v>
      </c>
      <c r="AC20" s="7"/>
      <c r="AD20" s="7">
        <v>53</v>
      </c>
      <c r="AE20" s="7"/>
      <c r="AF20" s="7">
        <v>86</v>
      </c>
      <c r="AG20" s="7"/>
      <c r="AH20" s="7">
        <v>95</v>
      </c>
      <c r="AI20" s="7"/>
      <c r="AJ20" s="7">
        <v>69</v>
      </c>
      <c r="AK20" s="7"/>
      <c r="AL20" s="7">
        <v>72</v>
      </c>
      <c r="AM20" s="7"/>
      <c r="AN20" s="7">
        <v>182</v>
      </c>
      <c r="AO20" s="7"/>
      <c r="AP20" s="7">
        <v>109</v>
      </c>
      <c r="AQ20" s="7"/>
      <c r="AR20" s="7">
        <v>113</v>
      </c>
      <c r="AS20" s="7"/>
    </row>
    <row r="21" spans="1:45" x14ac:dyDescent="0.3">
      <c r="A21" s="6" t="s">
        <v>1169</v>
      </c>
      <c r="B21" s="6"/>
      <c r="C21" s="6" t="s">
        <v>1170</v>
      </c>
      <c r="D21" s="7">
        <v>20116</v>
      </c>
      <c r="E21" s="7"/>
      <c r="F21" s="7">
        <v>18254</v>
      </c>
      <c r="G21" s="7"/>
      <c r="H21" s="7">
        <v>17457</v>
      </c>
      <c r="I21" s="7"/>
      <c r="J21" s="7">
        <v>17406</v>
      </c>
      <c r="K21" s="7"/>
      <c r="L21" s="7">
        <v>16847</v>
      </c>
      <c r="M21" s="7"/>
      <c r="N21" s="7">
        <v>26602</v>
      </c>
      <c r="O21" s="7"/>
      <c r="P21" s="7">
        <v>29801</v>
      </c>
      <c r="Q21" s="7"/>
      <c r="R21" s="7">
        <v>35417</v>
      </c>
      <c r="S21" s="7"/>
      <c r="T21" s="7">
        <v>33485</v>
      </c>
      <c r="U21" s="7"/>
      <c r="V21" s="7">
        <v>32434</v>
      </c>
      <c r="W21" s="7"/>
      <c r="X21" s="7">
        <v>34007</v>
      </c>
      <c r="Y21" s="7"/>
      <c r="Z21" s="7">
        <v>28221</v>
      </c>
      <c r="AA21" s="7"/>
      <c r="AB21" s="7">
        <v>29367</v>
      </c>
      <c r="AC21" s="7"/>
      <c r="AD21" s="7">
        <v>28776</v>
      </c>
      <c r="AE21" s="7"/>
      <c r="AF21" s="7">
        <v>41568</v>
      </c>
      <c r="AG21" s="7"/>
      <c r="AH21" s="7">
        <v>39905</v>
      </c>
      <c r="AI21" s="7"/>
      <c r="AJ21" s="7">
        <v>37460</v>
      </c>
      <c r="AK21" s="7"/>
      <c r="AL21" s="7">
        <v>43595</v>
      </c>
      <c r="AM21" s="7"/>
      <c r="AN21" s="7">
        <v>48293</v>
      </c>
      <c r="AO21" s="7"/>
      <c r="AP21" s="7">
        <v>82302</v>
      </c>
      <c r="AQ21" s="7"/>
      <c r="AR21" s="7">
        <v>57401</v>
      </c>
      <c r="AS21" s="7"/>
    </row>
    <row r="23" spans="1:45" x14ac:dyDescent="0.3">
      <c r="A23" s="6" t="s">
        <v>1171</v>
      </c>
      <c r="B23" s="8" t="s">
        <v>1133</v>
      </c>
      <c r="C23" s="6"/>
      <c r="D23" s="7">
        <v>133881</v>
      </c>
      <c r="E23" s="7"/>
      <c r="F23" s="7">
        <v>143220</v>
      </c>
      <c r="G23" s="7"/>
      <c r="H23" s="7">
        <v>144552</v>
      </c>
      <c r="I23" s="7"/>
      <c r="J23" s="7">
        <v>156094</v>
      </c>
      <c r="K23" s="7"/>
      <c r="L23" s="7">
        <v>170987</v>
      </c>
      <c r="M23" s="7"/>
      <c r="N23" s="7">
        <v>190895</v>
      </c>
      <c r="O23" s="7"/>
      <c r="P23" s="7">
        <v>205115</v>
      </c>
      <c r="Q23" s="7"/>
      <c r="R23" s="7">
        <v>232577</v>
      </c>
      <c r="S23" s="7"/>
      <c r="T23" s="7">
        <v>261763</v>
      </c>
      <c r="U23" s="7"/>
      <c r="V23" s="7">
        <v>248867</v>
      </c>
      <c r="W23" s="7"/>
      <c r="X23" s="7">
        <v>258282</v>
      </c>
      <c r="Y23" s="7"/>
      <c r="Z23" s="7">
        <v>256350</v>
      </c>
      <c r="AA23" s="7"/>
      <c r="AB23" s="7">
        <v>258988</v>
      </c>
      <c r="AC23" s="7"/>
      <c r="AD23" s="7">
        <v>250305</v>
      </c>
      <c r="AE23" s="7"/>
      <c r="AF23" s="7">
        <v>273798</v>
      </c>
      <c r="AG23" s="7"/>
      <c r="AH23" s="7">
        <v>296043</v>
      </c>
      <c r="AI23" s="7" t="s">
        <v>59</v>
      </c>
      <c r="AJ23" s="7">
        <v>291073</v>
      </c>
      <c r="AK23" s="7" t="s">
        <v>59</v>
      </c>
      <c r="AL23" s="7">
        <v>291243</v>
      </c>
      <c r="AM23" s="7" t="s">
        <v>59</v>
      </c>
      <c r="AN23" s="7">
        <v>302369</v>
      </c>
      <c r="AO23" s="7" t="s">
        <v>59</v>
      </c>
      <c r="AP23" s="7">
        <v>341242</v>
      </c>
      <c r="AQ23" s="7" t="s">
        <v>59</v>
      </c>
      <c r="AR23" s="7">
        <v>310871</v>
      </c>
      <c r="AS23" s="7"/>
    </row>
    <row r="24" spans="1:45" x14ac:dyDescent="0.3">
      <c r="A24" s="6" t="s">
        <v>1172</v>
      </c>
      <c r="B24" s="6"/>
      <c r="C24" s="6" t="s">
        <v>10</v>
      </c>
      <c r="D24" s="7">
        <v>7927</v>
      </c>
      <c r="E24" s="7"/>
      <c r="F24" s="7">
        <v>9053</v>
      </c>
      <c r="G24" s="7"/>
      <c r="H24" s="7">
        <v>7146</v>
      </c>
      <c r="I24" s="7"/>
      <c r="J24" s="7">
        <v>9743</v>
      </c>
      <c r="K24" s="7"/>
      <c r="L24" s="7">
        <v>11633</v>
      </c>
      <c r="M24" s="7"/>
      <c r="N24" s="7">
        <v>12528</v>
      </c>
      <c r="O24" s="7"/>
      <c r="P24" s="7">
        <v>14901</v>
      </c>
      <c r="Q24" s="7"/>
      <c r="R24" s="7">
        <v>18106</v>
      </c>
      <c r="S24" s="7"/>
      <c r="T24" s="7">
        <v>24032</v>
      </c>
      <c r="U24" s="7"/>
      <c r="V24" s="7">
        <v>30802</v>
      </c>
      <c r="W24" s="7"/>
      <c r="X24" s="7">
        <v>31660</v>
      </c>
      <c r="Y24" s="7"/>
      <c r="Z24" s="7">
        <v>27677</v>
      </c>
      <c r="AA24" s="7"/>
      <c r="AB24" s="7">
        <v>22865</v>
      </c>
      <c r="AC24" s="7"/>
      <c r="AD24" s="7">
        <v>23963</v>
      </c>
      <c r="AE24" s="7"/>
      <c r="AF24" s="7">
        <v>21667</v>
      </c>
      <c r="AG24" s="7"/>
      <c r="AH24" s="7">
        <v>24703</v>
      </c>
      <c r="AI24" s="7"/>
      <c r="AJ24" s="7">
        <v>21722</v>
      </c>
      <c r="AK24" s="7"/>
      <c r="AL24" s="7">
        <v>20737</v>
      </c>
      <c r="AM24" s="7"/>
      <c r="AN24" s="7">
        <v>18809</v>
      </c>
      <c r="AO24" s="7"/>
      <c r="AP24" s="7">
        <v>18420</v>
      </c>
      <c r="AQ24" s="7"/>
      <c r="AR24" s="7">
        <v>18512</v>
      </c>
      <c r="AS24" s="7"/>
    </row>
    <row r="25" spans="1:45" x14ac:dyDescent="0.3">
      <c r="A25" s="6" t="s">
        <v>1173</v>
      </c>
      <c r="B25" s="6"/>
      <c r="C25" s="6" t="s">
        <v>1150</v>
      </c>
      <c r="D25" s="7">
        <v>32</v>
      </c>
      <c r="E25" s="7"/>
      <c r="F25" s="7" t="s">
        <v>15</v>
      </c>
      <c r="G25" s="7"/>
      <c r="H25" s="7">
        <v>332</v>
      </c>
      <c r="I25" s="7"/>
      <c r="J25" s="7">
        <v>405</v>
      </c>
      <c r="K25" s="7"/>
      <c r="L25" s="7">
        <v>404</v>
      </c>
      <c r="M25" s="7"/>
      <c r="N25" s="7">
        <v>667</v>
      </c>
      <c r="O25" s="7"/>
      <c r="P25" s="7">
        <v>492</v>
      </c>
      <c r="Q25" s="7"/>
      <c r="R25" s="7">
        <v>525</v>
      </c>
      <c r="S25" s="7"/>
      <c r="T25" s="7">
        <v>598</v>
      </c>
      <c r="U25" s="7"/>
      <c r="V25" s="7">
        <v>388</v>
      </c>
      <c r="W25" s="7"/>
      <c r="X25" s="7">
        <v>521</v>
      </c>
      <c r="Y25" s="7"/>
      <c r="Z25" s="7">
        <v>1011</v>
      </c>
      <c r="AA25" s="7"/>
      <c r="AB25" s="7">
        <v>1431</v>
      </c>
      <c r="AC25" s="7"/>
      <c r="AD25" s="7">
        <v>1242</v>
      </c>
      <c r="AE25" s="7"/>
      <c r="AF25" s="7">
        <v>1475</v>
      </c>
      <c r="AG25" s="7"/>
      <c r="AH25" s="7">
        <v>1853</v>
      </c>
      <c r="AI25" s="7"/>
      <c r="AJ25" s="7">
        <v>476</v>
      </c>
      <c r="AK25" s="7"/>
      <c r="AL25" s="7">
        <v>536</v>
      </c>
      <c r="AM25" s="7"/>
      <c r="AN25" s="7">
        <v>487</v>
      </c>
      <c r="AO25" s="7"/>
      <c r="AP25" s="7">
        <v>381</v>
      </c>
      <c r="AQ25" s="7"/>
      <c r="AR25" s="7">
        <v>196</v>
      </c>
      <c r="AS25" s="7"/>
    </row>
    <row r="26" spans="1:45" x14ac:dyDescent="0.3">
      <c r="A26" s="6" t="s">
        <v>1174</v>
      </c>
      <c r="B26" s="6"/>
      <c r="C26" s="6" t="s">
        <v>1152</v>
      </c>
      <c r="D26" s="7" t="s">
        <v>15</v>
      </c>
      <c r="E26" s="7"/>
      <c r="F26" s="7" t="s">
        <v>15</v>
      </c>
      <c r="G26" s="7"/>
      <c r="H26" s="7" t="s">
        <v>15</v>
      </c>
      <c r="I26" s="7"/>
      <c r="J26" s="7">
        <v>0</v>
      </c>
      <c r="K26" s="7"/>
      <c r="L26" s="7" t="s">
        <v>15</v>
      </c>
      <c r="M26" s="7"/>
      <c r="N26" s="7">
        <v>0</v>
      </c>
      <c r="O26" s="7"/>
      <c r="P26" s="7" t="s">
        <v>15</v>
      </c>
      <c r="Q26" s="7"/>
      <c r="R26" s="7" t="s">
        <v>15</v>
      </c>
      <c r="S26" s="7"/>
      <c r="T26" s="7" t="s">
        <v>15</v>
      </c>
      <c r="U26" s="7"/>
      <c r="V26" s="7" t="s">
        <v>15</v>
      </c>
      <c r="W26" s="7"/>
      <c r="X26" s="7">
        <v>9</v>
      </c>
      <c r="Y26" s="7"/>
      <c r="Z26" s="7">
        <v>80</v>
      </c>
      <c r="AA26" s="7"/>
      <c r="AB26" s="7">
        <v>73</v>
      </c>
      <c r="AC26" s="7"/>
      <c r="AD26" s="7">
        <v>471</v>
      </c>
      <c r="AE26" s="7"/>
      <c r="AF26" s="7">
        <v>453</v>
      </c>
      <c r="AG26" s="7"/>
      <c r="AH26" s="7">
        <v>835</v>
      </c>
      <c r="AI26" s="7"/>
      <c r="AJ26" s="7">
        <v>727</v>
      </c>
      <c r="AK26" s="7"/>
      <c r="AL26" s="7">
        <v>766</v>
      </c>
      <c r="AM26" s="7"/>
      <c r="AN26" s="7">
        <v>562</v>
      </c>
      <c r="AO26" s="7"/>
      <c r="AP26" s="7">
        <v>597</v>
      </c>
      <c r="AQ26" s="7"/>
      <c r="AR26" s="7">
        <v>364</v>
      </c>
      <c r="AS26" s="7"/>
    </row>
    <row r="27" spans="1:45" x14ac:dyDescent="0.3">
      <c r="A27" s="6" t="s">
        <v>1175</v>
      </c>
      <c r="B27" s="6"/>
      <c r="C27" s="6" t="s">
        <v>12</v>
      </c>
      <c r="D27" s="7">
        <v>2237</v>
      </c>
      <c r="E27" s="7"/>
      <c r="F27" s="7">
        <v>2266</v>
      </c>
      <c r="G27" s="7"/>
      <c r="H27" s="7">
        <v>2982</v>
      </c>
      <c r="I27" s="7"/>
      <c r="J27" s="7">
        <v>4651</v>
      </c>
      <c r="K27" s="7"/>
      <c r="L27" s="7">
        <v>12389</v>
      </c>
      <c r="M27" s="7"/>
      <c r="N27" s="7">
        <v>7996</v>
      </c>
      <c r="O27" s="7"/>
      <c r="P27" s="7">
        <v>9897</v>
      </c>
      <c r="Q27" s="7"/>
      <c r="R27" s="7">
        <v>14946</v>
      </c>
      <c r="S27" s="7"/>
      <c r="T27" s="7">
        <v>8177</v>
      </c>
      <c r="U27" s="7"/>
      <c r="V27" s="7">
        <v>6237</v>
      </c>
      <c r="W27" s="7"/>
      <c r="X27" s="7">
        <v>7720</v>
      </c>
      <c r="Y27" s="7"/>
      <c r="Z27" s="7">
        <v>9037</v>
      </c>
      <c r="AA27" s="7"/>
      <c r="AB27" s="7">
        <v>10825</v>
      </c>
      <c r="AC27" s="7"/>
      <c r="AD27" s="7">
        <v>16242</v>
      </c>
      <c r="AE27" s="7"/>
      <c r="AF27" s="7">
        <v>19176</v>
      </c>
      <c r="AG27" s="7"/>
      <c r="AH27" s="7">
        <v>22861</v>
      </c>
      <c r="AI27" s="7"/>
      <c r="AJ27" s="7">
        <v>27620</v>
      </c>
      <c r="AK27" s="7"/>
      <c r="AL27" s="7">
        <v>32878</v>
      </c>
      <c r="AM27" s="7"/>
      <c r="AN27" s="7">
        <v>35761</v>
      </c>
      <c r="AO27" s="7"/>
      <c r="AP27" s="7">
        <v>42860</v>
      </c>
      <c r="AQ27" s="7"/>
      <c r="AR27" s="7">
        <v>36819</v>
      </c>
      <c r="AS27" s="7"/>
    </row>
    <row r="28" spans="1:45" x14ac:dyDescent="0.3">
      <c r="A28" s="6" t="s">
        <v>1176</v>
      </c>
      <c r="B28" s="6"/>
      <c r="C28" s="6" t="s">
        <v>1155</v>
      </c>
      <c r="D28" s="7">
        <v>203</v>
      </c>
      <c r="E28" s="7"/>
      <c r="F28" s="7">
        <v>589</v>
      </c>
      <c r="G28" s="7"/>
      <c r="H28" s="7">
        <v>445</v>
      </c>
      <c r="I28" s="7"/>
      <c r="J28" s="7">
        <v>467</v>
      </c>
      <c r="K28" s="7"/>
      <c r="L28" s="7">
        <v>310</v>
      </c>
      <c r="M28" s="7"/>
      <c r="N28" s="7">
        <v>933</v>
      </c>
      <c r="O28" s="7"/>
      <c r="P28" s="7">
        <v>846</v>
      </c>
      <c r="Q28" s="7"/>
      <c r="R28" s="7">
        <v>722</v>
      </c>
      <c r="S28" s="7"/>
      <c r="T28" s="7">
        <v>665</v>
      </c>
      <c r="U28" s="7"/>
      <c r="V28" s="7">
        <v>447</v>
      </c>
      <c r="W28" s="7"/>
      <c r="X28" s="7">
        <v>533</v>
      </c>
      <c r="Y28" s="7"/>
      <c r="Z28" s="7">
        <v>532</v>
      </c>
      <c r="AA28" s="7"/>
      <c r="AB28" s="7">
        <v>401</v>
      </c>
      <c r="AC28" s="7"/>
      <c r="AD28" s="7">
        <v>552</v>
      </c>
      <c r="AE28" s="7"/>
      <c r="AF28" s="7">
        <v>327</v>
      </c>
      <c r="AG28" s="7"/>
      <c r="AH28" s="7">
        <v>371</v>
      </c>
      <c r="AI28" s="7"/>
      <c r="AJ28" s="7">
        <v>560</v>
      </c>
      <c r="AK28" s="7"/>
      <c r="AL28" s="7">
        <v>498</v>
      </c>
      <c r="AM28" s="7"/>
      <c r="AN28" s="7">
        <v>839</v>
      </c>
      <c r="AO28" s="7"/>
      <c r="AP28" s="7">
        <v>4027</v>
      </c>
      <c r="AQ28" s="7"/>
      <c r="AR28" s="7">
        <v>3140</v>
      </c>
      <c r="AS28" s="7"/>
    </row>
    <row r="29" spans="1:45" x14ac:dyDescent="0.3">
      <c r="A29" s="6" t="s">
        <v>1177</v>
      </c>
      <c r="B29" s="6"/>
      <c r="C29" s="6" t="s">
        <v>14</v>
      </c>
      <c r="D29" s="7">
        <v>9956</v>
      </c>
      <c r="E29" s="7"/>
      <c r="F29" s="7">
        <v>7407</v>
      </c>
      <c r="G29" s="7"/>
      <c r="H29" s="7">
        <v>4844</v>
      </c>
      <c r="I29" s="7"/>
      <c r="J29" s="7">
        <v>2915</v>
      </c>
      <c r="K29" s="7"/>
      <c r="L29" s="7">
        <v>2466</v>
      </c>
      <c r="M29" s="7"/>
      <c r="N29" s="7">
        <v>2673</v>
      </c>
      <c r="O29" s="7"/>
      <c r="P29" s="7">
        <v>2766</v>
      </c>
      <c r="Q29" s="7"/>
      <c r="R29" s="7">
        <v>4117</v>
      </c>
      <c r="S29" s="7"/>
      <c r="T29" s="7">
        <v>3034</v>
      </c>
      <c r="U29" s="7"/>
      <c r="V29" s="7">
        <v>2138</v>
      </c>
      <c r="W29" s="7"/>
      <c r="X29" s="7">
        <v>2504</v>
      </c>
      <c r="Y29" s="7"/>
      <c r="Z29" s="7">
        <v>2242</v>
      </c>
      <c r="AA29" s="7"/>
      <c r="AB29" s="7">
        <v>1995</v>
      </c>
      <c r="AC29" s="7"/>
      <c r="AD29" s="7">
        <v>1923</v>
      </c>
      <c r="AE29" s="7"/>
      <c r="AF29" s="7">
        <v>2219</v>
      </c>
      <c r="AG29" s="7"/>
      <c r="AH29" s="7">
        <v>2362</v>
      </c>
      <c r="AI29" s="7"/>
      <c r="AJ29" s="7">
        <v>2314</v>
      </c>
      <c r="AK29" s="7"/>
      <c r="AL29" s="7">
        <v>2130</v>
      </c>
      <c r="AM29" s="7"/>
      <c r="AN29" s="7">
        <v>2169</v>
      </c>
      <c r="AO29" s="7"/>
      <c r="AP29" s="7">
        <v>2248</v>
      </c>
      <c r="AQ29" s="7"/>
      <c r="AR29" s="7">
        <v>1768</v>
      </c>
      <c r="AS29" s="7"/>
    </row>
    <row r="30" spans="1:45" x14ac:dyDescent="0.3">
      <c r="A30" s="6" t="s">
        <v>1178</v>
      </c>
      <c r="B30" s="6"/>
      <c r="C30" s="6" t="s">
        <v>1158</v>
      </c>
      <c r="D30" s="7">
        <v>56977</v>
      </c>
      <c r="E30" s="7"/>
      <c r="F30" s="7">
        <v>70037</v>
      </c>
      <c r="G30" s="7"/>
      <c r="H30" s="7">
        <v>76522</v>
      </c>
      <c r="I30" s="7"/>
      <c r="J30" s="7">
        <v>80941</v>
      </c>
      <c r="K30" s="7"/>
      <c r="L30" s="7">
        <v>86651</v>
      </c>
      <c r="M30" s="7"/>
      <c r="N30" s="7">
        <v>100658</v>
      </c>
      <c r="O30" s="7"/>
      <c r="P30" s="7">
        <v>112224</v>
      </c>
      <c r="Q30" s="7"/>
      <c r="R30" s="7">
        <v>117002</v>
      </c>
      <c r="S30" s="7"/>
      <c r="T30" s="7">
        <v>135988</v>
      </c>
      <c r="U30" s="7"/>
      <c r="V30" s="7">
        <v>126084</v>
      </c>
      <c r="W30" s="7"/>
      <c r="X30" s="7">
        <v>136400</v>
      </c>
      <c r="Y30" s="7"/>
      <c r="Z30" s="7">
        <v>145464</v>
      </c>
      <c r="AA30" s="7"/>
      <c r="AB30" s="7">
        <v>154945</v>
      </c>
      <c r="AC30" s="7"/>
      <c r="AD30" s="7">
        <v>145831</v>
      </c>
      <c r="AE30" s="7"/>
      <c r="AF30" s="7">
        <v>160313</v>
      </c>
      <c r="AG30" s="7"/>
      <c r="AH30" s="7">
        <v>175802</v>
      </c>
      <c r="AI30" s="7" t="s">
        <v>59</v>
      </c>
      <c r="AJ30" s="7">
        <v>163277</v>
      </c>
      <c r="AK30" s="7" t="s">
        <v>59</v>
      </c>
      <c r="AL30" s="7">
        <v>158727</v>
      </c>
      <c r="AM30" s="7" t="s">
        <v>59</v>
      </c>
      <c r="AN30" s="7">
        <v>163735</v>
      </c>
      <c r="AO30" s="7" t="s">
        <v>59</v>
      </c>
      <c r="AP30" s="7">
        <v>168674</v>
      </c>
      <c r="AQ30" s="7" t="s">
        <v>59</v>
      </c>
      <c r="AR30" s="7">
        <v>164303</v>
      </c>
      <c r="AS30" s="7"/>
    </row>
    <row r="31" spans="1:45" x14ac:dyDescent="0.3">
      <c r="A31" s="6" t="s">
        <v>1179</v>
      </c>
      <c r="B31" s="6"/>
      <c r="C31" s="6" t="s">
        <v>1160</v>
      </c>
      <c r="D31" s="7">
        <v>0</v>
      </c>
      <c r="E31" s="7"/>
      <c r="F31" s="7" t="s">
        <v>15</v>
      </c>
      <c r="G31" s="7"/>
      <c r="H31" s="7">
        <v>235</v>
      </c>
      <c r="I31" s="7"/>
      <c r="J31" s="7">
        <v>224</v>
      </c>
      <c r="K31" s="7"/>
      <c r="L31" s="7">
        <v>220</v>
      </c>
      <c r="M31" s="7"/>
      <c r="N31" s="7">
        <v>239</v>
      </c>
      <c r="O31" s="7"/>
      <c r="P31" s="7">
        <v>212</v>
      </c>
      <c r="Q31" s="7"/>
      <c r="R31" s="7">
        <v>6</v>
      </c>
      <c r="S31" s="7"/>
      <c r="T31" s="7">
        <v>3</v>
      </c>
      <c r="U31" s="7"/>
      <c r="V31" s="7">
        <v>1</v>
      </c>
      <c r="W31" s="7"/>
      <c r="X31" s="7">
        <v>6</v>
      </c>
      <c r="Y31" s="7"/>
      <c r="Z31" s="7" t="s">
        <v>15</v>
      </c>
      <c r="AA31" s="7"/>
      <c r="AB31" s="7" t="s">
        <v>15</v>
      </c>
      <c r="AC31" s="7"/>
      <c r="AD31" s="7">
        <v>399</v>
      </c>
      <c r="AE31" s="7"/>
      <c r="AF31" s="7">
        <v>312</v>
      </c>
      <c r="AG31" s="7"/>
      <c r="AH31" s="7">
        <v>314</v>
      </c>
      <c r="AI31" s="7"/>
      <c r="AJ31" s="7">
        <v>418</v>
      </c>
      <c r="AK31" s="7"/>
      <c r="AL31" s="7">
        <v>442</v>
      </c>
      <c r="AM31" s="7"/>
      <c r="AN31" s="7">
        <v>605</v>
      </c>
      <c r="AO31" s="7"/>
      <c r="AP31" s="7">
        <v>580</v>
      </c>
      <c r="AQ31" s="7"/>
      <c r="AR31" s="7">
        <v>591</v>
      </c>
      <c r="AS31" s="7"/>
    </row>
    <row r="32" spans="1:45" x14ac:dyDescent="0.3">
      <c r="A32" s="6" t="s">
        <v>1180</v>
      </c>
      <c r="B32" s="6"/>
      <c r="C32" s="6" t="s">
        <v>1162</v>
      </c>
      <c r="D32" s="7">
        <v>2618</v>
      </c>
      <c r="E32" s="7"/>
      <c r="F32" s="7">
        <v>3489</v>
      </c>
      <c r="G32" s="7"/>
      <c r="H32" s="7">
        <v>3250</v>
      </c>
      <c r="I32" s="7"/>
      <c r="J32" s="7">
        <v>4539</v>
      </c>
      <c r="K32" s="7"/>
      <c r="L32" s="7">
        <v>5375</v>
      </c>
      <c r="M32" s="7"/>
      <c r="N32" s="7">
        <v>5955</v>
      </c>
      <c r="O32" s="7"/>
      <c r="P32" s="7">
        <v>9446</v>
      </c>
      <c r="Q32" s="7"/>
      <c r="R32" s="7">
        <v>12385</v>
      </c>
      <c r="S32" s="7"/>
      <c r="T32" s="7">
        <v>9366</v>
      </c>
      <c r="U32" s="7"/>
      <c r="V32" s="7">
        <v>6692</v>
      </c>
      <c r="W32" s="7"/>
      <c r="X32" s="7">
        <v>6458</v>
      </c>
      <c r="Y32" s="7"/>
      <c r="Z32" s="7">
        <v>5522</v>
      </c>
      <c r="AA32" s="7"/>
      <c r="AB32" s="7">
        <v>4943</v>
      </c>
      <c r="AC32" s="7"/>
      <c r="AD32" s="7">
        <v>5064</v>
      </c>
      <c r="AE32" s="7"/>
      <c r="AF32" s="7">
        <v>5634</v>
      </c>
      <c r="AG32" s="7"/>
      <c r="AH32" s="7">
        <v>7987</v>
      </c>
      <c r="AI32" s="7"/>
      <c r="AJ32" s="7">
        <v>5925</v>
      </c>
      <c r="AK32" s="7"/>
      <c r="AL32" s="7">
        <v>4914</v>
      </c>
      <c r="AM32" s="7"/>
      <c r="AN32" s="7">
        <v>4289</v>
      </c>
      <c r="AO32" s="7"/>
      <c r="AP32" s="7">
        <v>3679</v>
      </c>
      <c r="AQ32" s="7"/>
      <c r="AR32" s="7">
        <v>1254</v>
      </c>
      <c r="AS32" s="7"/>
    </row>
    <row r="33" spans="1:45" x14ac:dyDescent="0.3">
      <c r="A33" s="6" t="s">
        <v>1181</v>
      </c>
      <c r="B33" s="6"/>
      <c r="C33" s="6" t="s">
        <v>1164</v>
      </c>
      <c r="D33" s="7">
        <v>52</v>
      </c>
      <c r="E33" s="7"/>
      <c r="F33" s="7">
        <v>74</v>
      </c>
      <c r="G33" s="7"/>
      <c r="H33" s="7">
        <v>55</v>
      </c>
      <c r="I33" s="7"/>
      <c r="J33" s="7">
        <v>70</v>
      </c>
      <c r="K33" s="7"/>
      <c r="L33" s="7">
        <v>93</v>
      </c>
      <c r="M33" s="7"/>
      <c r="N33" s="7">
        <v>70</v>
      </c>
      <c r="O33" s="7"/>
      <c r="P33" s="7">
        <v>55</v>
      </c>
      <c r="Q33" s="7"/>
      <c r="R33" s="7">
        <v>137</v>
      </c>
      <c r="S33" s="7"/>
      <c r="T33" s="7">
        <v>537</v>
      </c>
      <c r="U33" s="7"/>
      <c r="V33" s="7">
        <v>417</v>
      </c>
      <c r="W33" s="7"/>
      <c r="X33" s="7">
        <v>412</v>
      </c>
      <c r="Y33" s="7"/>
      <c r="Z33" s="7">
        <v>438</v>
      </c>
      <c r="AA33" s="7"/>
      <c r="AB33" s="7">
        <v>444</v>
      </c>
      <c r="AC33" s="7"/>
      <c r="AD33" s="7">
        <v>460</v>
      </c>
      <c r="AE33" s="7"/>
      <c r="AF33" s="7">
        <v>349</v>
      </c>
      <c r="AG33" s="7"/>
      <c r="AH33" s="7">
        <v>225</v>
      </c>
      <c r="AI33" s="7"/>
      <c r="AJ33" s="7">
        <v>242</v>
      </c>
      <c r="AK33" s="7"/>
      <c r="AL33" s="7">
        <v>187</v>
      </c>
      <c r="AM33" s="7"/>
      <c r="AN33" s="7">
        <v>247</v>
      </c>
      <c r="AO33" s="7"/>
      <c r="AP33" s="7">
        <v>313</v>
      </c>
      <c r="AQ33" s="7"/>
      <c r="AR33" s="7">
        <v>414</v>
      </c>
      <c r="AS33" s="7"/>
    </row>
    <row r="34" spans="1:45" x14ac:dyDescent="0.3">
      <c r="A34" s="6" t="s">
        <v>1182</v>
      </c>
      <c r="B34" s="6"/>
      <c r="C34" s="6" t="s">
        <v>1166</v>
      </c>
      <c r="D34" s="7">
        <v>1316</v>
      </c>
      <c r="E34" s="7"/>
      <c r="F34" s="7">
        <v>1222</v>
      </c>
      <c r="G34" s="7"/>
      <c r="H34" s="7">
        <v>789</v>
      </c>
      <c r="I34" s="7"/>
      <c r="J34" s="7">
        <v>1151</v>
      </c>
      <c r="K34" s="7"/>
      <c r="L34" s="7" t="s">
        <v>15</v>
      </c>
      <c r="M34" s="7"/>
      <c r="N34" s="7">
        <v>2017</v>
      </c>
      <c r="O34" s="7"/>
      <c r="P34" s="7">
        <v>2243</v>
      </c>
      <c r="Q34" s="7"/>
      <c r="R34" s="7">
        <v>2248</v>
      </c>
      <c r="S34" s="7"/>
      <c r="T34" s="7">
        <v>2863</v>
      </c>
      <c r="U34" s="7"/>
      <c r="V34" s="7">
        <v>2896</v>
      </c>
      <c r="W34" s="7"/>
      <c r="X34" s="7">
        <v>3301</v>
      </c>
      <c r="Y34" s="7"/>
      <c r="Z34" s="7">
        <v>3812</v>
      </c>
      <c r="AA34" s="7"/>
      <c r="AB34" s="7">
        <v>5559</v>
      </c>
      <c r="AC34" s="7"/>
      <c r="AD34" s="7">
        <v>7214</v>
      </c>
      <c r="AE34" s="7"/>
      <c r="AF34" s="7">
        <v>4886</v>
      </c>
      <c r="AG34" s="7"/>
      <c r="AH34" s="7">
        <v>4593</v>
      </c>
      <c r="AI34" s="7"/>
      <c r="AJ34" s="7">
        <v>6241</v>
      </c>
      <c r="AK34" s="7"/>
      <c r="AL34" s="7">
        <v>6167</v>
      </c>
      <c r="AM34" s="7"/>
      <c r="AN34" s="7">
        <v>6465</v>
      </c>
      <c r="AO34" s="7"/>
      <c r="AP34" s="7">
        <v>6085</v>
      </c>
      <c r="AQ34" s="7"/>
      <c r="AR34" s="7">
        <v>4716</v>
      </c>
      <c r="AS34" s="7"/>
    </row>
    <row r="35" spans="1:45" x14ac:dyDescent="0.3">
      <c r="A35" s="6" t="s">
        <v>1183</v>
      </c>
      <c r="B35" s="6"/>
      <c r="C35" s="6" t="s">
        <v>1168</v>
      </c>
      <c r="D35" s="7" t="s">
        <v>15</v>
      </c>
      <c r="E35" s="7"/>
      <c r="F35" s="7">
        <v>0</v>
      </c>
      <c r="G35" s="7"/>
      <c r="H35" s="7">
        <v>0</v>
      </c>
      <c r="I35" s="7"/>
      <c r="J35" s="7">
        <v>0</v>
      </c>
      <c r="K35" s="7"/>
      <c r="L35" s="7">
        <v>0</v>
      </c>
      <c r="M35" s="7"/>
      <c r="N35" s="7" t="s">
        <v>15</v>
      </c>
      <c r="O35" s="7"/>
      <c r="P35" s="7">
        <v>0</v>
      </c>
      <c r="Q35" s="7"/>
      <c r="R35" s="7">
        <v>0</v>
      </c>
      <c r="S35" s="7"/>
      <c r="T35" s="7">
        <v>12</v>
      </c>
      <c r="U35" s="7"/>
      <c r="V35" s="7">
        <v>0</v>
      </c>
      <c r="W35" s="7"/>
      <c r="X35" s="7">
        <v>0</v>
      </c>
      <c r="Y35" s="7"/>
      <c r="Z35" s="7">
        <v>0</v>
      </c>
      <c r="AA35" s="7"/>
      <c r="AB35" s="7" t="s">
        <v>15</v>
      </c>
      <c r="AC35" s="7"/>
      <c r="AD35" s="7" t="s">
        <v>15</v>
      </c>
      <c r="AE35" s="7"/>
      <c r="AF35" s="7" t="s">
        <v>15</v>
      </c>
      <c r="AG35" s="7"/>
      <c r="AH35" s="7" t="s">
        <v>15</v>
      </c>
      <c r="AI35" s="7"/>
      <c r="AJ35" s="7" t="s">
        <v>15</v>
      </c>
      <c r="AK35" s="7"/>
      <c r="AL35" s="7">
        <v>1</v>
      </c>
      <c r="AM35" s="7"/>
      <c r="AN35" s="7" t="s">
        <v>15</v>
      </c>
      <c r="AO35" s="7"/>
      <c r="AP35" s="7" t="s">
        <v>15</v>
      </c>
      <c r="AQ35" s="7"/>
      <c r="AR35" s="7">
        <v>0</v>
      </c>
      <c r="AS35" s="7"/>
    </row>
    <row r="36" spans="1:45" x14ac:dyDescent="0.3">
      <c r="A36" s="6" t="s">
        <v>1184</v>
      </c>
      <c r="B36" s="6"/>
      <c r="C36" s="6" t="s">
        <v>1170</v>
      </c>
      <c r="D36" s="7">
        <v>50670</v>
      </c>
      <c r="E36" s="7"/>
      <c r="F36" s="7">
        <v>47625</v>
      </c>
      <c r="G36" s="7"/>
      <c r="H36" s="7">
        <v>46928</v>
      </c>
      <c r="I36" s="7"/>
      <c r="J36" s="7">
        <v>49637</v>
      </c>
      <c r="K36" s="7"/>
      <c r="L36" s="7">
        <v>48548</v>
      </c>
      <c r="M36" s="7"/>
      <c r="N36" s="7">
        <v>56185</v>
      </c>
      <c r="O36" s="7"/>
      <c r="P36" s="7">
        <v>50964</v>
      </c>
      <c r="Q36" s="7"/>
      <c r="R36" s="7">
        <v>60988</v>
      </c>
      <c r="S36" s="7"/>
      <c r="T36" s="7">
        <v>75340</v>
      </c>
      <c r="U36" s="7"/>
      <c r="V36" s="7">
        <v>71556</v>
      </c>
      <c r="W36" s="7"/>
      <c r="X36" s="7">
        <v>67574</v>
      </c>
      <c r="Y36" s="7"/>
      <c r="Z36" s="7">
        <v>59021</v>
      </c>
      <c r="AA36" s="7"/>
      <c r="AB36" s="7">
        <v>53630</v>
      </c>
      <c r="AC36" s="7"/>
      <c r="AD36" s="7">
        <v>45293</v>
      </c>
      <c r="AE36" s="7"/>
      <c r="AF36" s="7">
        <v>54978</v>
      </c>
      <c r="AG36" s="7"/>
      <c r="AH36" s="7">
        <v>51820</v>
      </c>
      <c r="AI36" s="7"/>
      <c r="AJ36" s="7">
        <v>57934</v>
      </c>
      <c r="AK36" s="7"/>
      <c r="AL36" s="7">
        <v>59995</v>
      </c>
      <c r="AM36" s="7"/>
      <c r="AN36" s="7">
        <v>65570</v>
      </c>
      <c r="AO36" s="7"/>
      <c r="AP36" s="7">
        <v>89402</v>
      </c>
      <c r="AQ36" s="7"/>
      <c r="AR36" s="7">
        <v>75067</v>
      </c>
      <c r="AS36" s="7"/>
    </row>
    <row r="37" spans="1:45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</row>
    <row r="38" spans="1:45" x14ac:dyDescent="0.3">
      <c r="A38" s="9" t="s">
        <v>1143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1:45" x14ac:dyDescent="0.3">
      <c r="A39" s="9" t="s">
        <v>1185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1:45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1:45" x14ac:dyDescent="0.3">
      <c r="A41" s="10" t="s">
        <v>35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1:45" x14ac:dyDescent="0.3">
      <c r="A42" s="9" t="s">
        <v>36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1:45" x14ac:dyDescent="0.3">
      <c r="A43" s="9" t="s">
        <v>86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1:45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1:45" x14ac:dyDescent="0.3">
      <c r="A45" s="9" t="s">
        <v>1186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</sheetData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S37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1110</v>
      </c>
    </row>
    <row r="2" spans="1:45" ht="20.25" customHeight="1" x14ac:dyDescent="0.4">
      <c r="A2" s="3" t="s">
        <v>1111</v>
      </c>
    </row>
    <row r="3" spans="1:45" ht="15" customHeight="1" x14ac:dyDescent="0.35">
      <c r="A3" s="1" t="s">
        <v>2</v>
      </c>
    </row>
    <row r="4" spans="1:45" ht="12.75" customHeight="1" x14ac:dyDescent="0.35">
      <c r="A4" s="2" t="s">
        <v>3</v>
      </c>
    </row>
    <row r="6" spans="1:45" x14ac:dyDescent="0.3">
      <c r="A6" s="5" t="s">
        <v>4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1112</v>
      </c>
      <c r="B8" s="8" t="s">
        <v>1113</v>
      </c>
      <c r="C8" s="6"/>
      <c r="D8" s="7">
        <v>61718</v>
      </c>
      <c r="E8" s="7"/>
      <c r="F8" s="7">
        <v>64795</v>
      </c>
      <c r="G8" s="7"/>
      <c r="H8" s="7">
        <v>68202</v>
      </c>
      <c r="I8" s="7"/>
      <c r="J8" s="7">
        <v>65367</v>
      </c>
      <c r="K8" s="7"/>
      <c r="L8" s="7">
        <v>69934</v>
      </c>
      <c r="M8" s="7"/>
      <c r="N8" s="7">
        <v>73339</v>
      </c>
      <c r="O8" s="7"/>
      <c r="P8" s="7">
        <v>77048</v>
      </c>
      <c r="Q8" s="7"/>
      <c r="R8" s="7">
        <v>92617</v>
      </c>
      <c r="S8" s="7"/>
      <c r="T8" s="7">
        <v>102553</v>
      </c>
      <c r="U8" s="7"/>
      <c r="V8" s="7">
        <v>93276</v>
      </c>
      <c r="W8" s="7"/>
      <c r="X8" s="7">
        <v>123463</v>
      </c>
      <c r="Y8" s="7"/>
      <c r="Z8" s="7">
        <v>115759</v>
      </c>
      <c r="AA8" s="7"/>
      <c r="AB8" s="7">
        <v>116791</v>
      </c>
      <c r="AC8" s="7"/>
      <c r="AD8" s="7">
        <v>111935</v>
      </c>
      <c r="AE8" s="7"/>
      <c r="AF8" s="7">
        <v>131915</v>
      </c>
      <c r="AG8" s="7"/>
      <c r="AH8" s="7">
        <v>153375</v>
      </c>
      <c r="AI8" s="7" t="s">
        <v>59</v>
      </c>
      <c r="AJ8" s="7">
        <v>146112</v>
      </c>
      <c r="AK8" s="7" t="s">
        <v>59</v>
      </c>
      <c r="AL8" s="7">
        <v>143935</v>
      </c>
      <c r="AM8" s="7" t="s">
        <v>59</v>
      </c>
      <c r="AN8" s="7">
        <v>151024</v>
      </c>
      <c r="AO8" s="7" t="s">
        <v>59</v>
      </c>
      <c r="AP8" s="7">
        <v>194039</v>
      </c>
      <c r="AQ8" s="7" t="s">
        <v>59</v>
      </c>
      <c r="AR8" s="7">
        <v>157723</v>
      </c>
      <c r="AS8" s="7"/>
    </row>
    <row r="9" spans="1:45" x14ac:dyDescent="0.3">
      <c r="A9" s="6" t="s">
        <v>1114</v>
      </c>
      <c r="B9" s="6"/>
      <c r="C9" s="6" t="s">
        <v>1115</v>
      </c>
      <c r="D9" s="7">
        <v>3963</v>
      </c>
      <c r="E9" s="7"/>
      <c r="F9" s="7">
        <v>6595</v>
      </c>
      <c r="G9" s="7"/>
      <c r="H9" s="7">
        <v>7630</v>
      </c>
      <c r="I9" s="7"/>
      <c r="J9" s="7">
        <v>5283</v>
      </c>
      <c r="K9" s="7"/>
      <c r="L9" s="7">
        <v>7777</v>
      </c>
      <c r="M9" s="7"/>
      <c r="N9" s="7">
        <v>14379</v>
      </c>
      <c r="O9" s="7"/>
      <c r="P9" s="7">
        <v>14423</v>
      </c>
      <c r="Q9" s="7"/>
      <c r="R9" s="7">
        <v>15471</v>
      </c>
      <c r="S9" s="7"/>
      <c r="T9" s="7">
        <v>13407</v>
      </c>
      <c r="U9" s="7"/>
      <c r="V9" s="7">
        <v>14271</v>
      </c>
      <c r="W9" s="7"/>
      <c r="X9" s="7">
        <v>14043</v>
      </c>
      <c r="Y9" s="7"/>
      <c r="Z9" s="7">
        <v>14086</v>
      </c>
      <c r="AA9" s="7"/>
      <c r="AB9" s="7">
        <v>19169</v>
      </c>
      <c r="AC9" s="7"/>
      <c r="AD9" s="7">
        <v>15229</v>
      </c>
      <c r="AE9" s="7"/>
      <c r="AF9" s="7">
        <v>19840</v>
      </c>
      <c r="AG9" s="7"/>
      <c r="AH9" s="7">
        <v>22499</v>
      </c>
      <c r="AI9" s="7"/>
      <c r="AJ9" s="7">
        <v>23819</v>
      </c>
      <c r="AK9" s="7"/>
      <c r="AL9" s="7">
        <v>23849</v>
      </c>
      <c r="AM9" s="7"/>
      <c r="AN9" s="7">
        <v>28144</v>
      </c>
      <c r="AO9" s="7" t="s">
        <v>59</v>
      </c>
      <c r="AP9" s="7">
        <v>40911</v>
      </c>
      <c r="AQ9" s="7" t="s">
        <v>59</v>
      </c>
      <c r="AR9" s="7">
        <v>17514</v>
      </c>
      <c r="AS9" s="7"/>
    </row>
    <row r="10" spans="1:45" x14ac:dyDescent="0.3">
      <c r="A10" s="6" t="s">
        <v>1116</v>
      </c>
      <c r="B10" s="6"/>
      <c r="C10" s="6" t="s">
        <v>1117</v>
      </c>
      <c r="D10" s="7">
        <v>15272</v>
      </c>
      <c r="E10" s="7"/>
      <c r="F10" s="7">
        <v>17334</v>
      </c>
      <c r="G10" s="7"/>
      <c r="H10" s="7">
        <v>16228</v>
      </c>
      <c r="I10" s="7"/>
      <c r="J10" s="7">
        <v>16899</v>
      </c>
      <c r="K10" s="7"/>
      <c r="L10" s="7">
        <v>19395</v>
      </c>
      <c r="M10" s="7"/>
      <c r="N10" s="7">
        <v>22036</v>
      </c>
      <c r="O10" s="7"/>
      <c r="P10" s="7">
        <v>25807</v>
      </c>
      <c r="Q10" s="7"/>
      <c r="R10" s="7">
        <v>32028</v>
      </c>
      <c r="S10" s="7"/>
      <c r="T10" s="7">
        <v>21290</v>
      </c>
      <c r="U10" s="7"/>
      <c r="V10" s="7">
        <v>21911</v>
      </c>
      <c r="W10" s="7"/>
      <c r="X10" s="7">
        <v>28646</v>
      </c>
      <c r="Y10" s="7"/>
      <c r="Z10" s="7">
        <v>22632</v>
      </c>
      <c r="AA10" s="7"/>
      <c r="AB10" s="7">
        <v>19555</v>
      </c>
      <c r="AC10" s="7"/>
      <c r="AD10" s="7">
        <v>19310</v>
      </c>
      <c r="AE10" s="7"/>
      <c r="AF10" s="7">
        <v>21282</v>
      </c>
      <c r="AG10" s="7"/>
      <c r="AH10" s="7">
        <v>24139</v>
      </c>
      <c r="AI10" s="7"/>
      <c r="AJ10" s="7">
        <v>21131</v>
      </c>
      <c r="AK10" s="7"/>
      <c r="AL10" s="7">
        <v>27055</v>
      </c>
      <c r="AM10" s="7"/>
      <c r="AN10" s="7">
        <v>21513</v>
      </c>
      <c r="AO10" s="7"/>
      <c r="AP10" s="7">
        <v>31894</v>
      </c>
      <c r="AQ10" s="7"/>
      <c r="AR10" s="7">
        <v>22708</v>
      </c>
      <c r="AS10" s="7"/>
    </row>
    <row r="11" spans="1:45" x14ac:dyDescent="0.3">
      <c r="A11" s="6" t="s">
        <v>1118</v>
      </c>
      <c r="B11" s="6"/>
      <c r="C11" s="6" t="s">
        <v>1119</v>
      </c>
      <c r="D11" s="7">
        <v>2778</v>
      </c>
      <c r="E11" s="7"/>
      <c r="F11" s="7">
        <v>2987</v>
      </c>
      <c r="G11" s="7"/>
      <c r="H11" s="7">
        <v>4756</v>
      </c>
      <c r="I11" s="7"/>
      <c r="J11" s="7">
        <v>5351</v>
      </c>
      <c r="K11" s="7"/>
      <c r="L11" s="7">
        <v>5678</v>
      </c>
      <c r="M11" s="7"/>
      <c r="N11" s="7">
        <v>2557</v>
      </c>
      <c r="O11" s="7"/>
      <c r="P11" s="7">
        <v>1464</v>
      </c>
      <c r="Q11" s="7"/>
      <c r="R11" s="7">
        <v>2350</v>
      </c>
      <c r="S11" s="7"/>
      <c r="T11" s="7">
        <v>5558</v>
      </c>
      <c r="U11" s="7"/>
      <c r="V11" s="7">
        <v>4451</v>
      </c>
      <c r="W11" s="7"/>
      <c r="X11" s="7">
        <v>24564</v>
      </c>
      <c r="Y11" s="7"/>
      <c r="Z11" s="7">
        <v>22654</v>
      </c>
      <c r="AA11" s="7"/>
      <c r="AB11" s="7">
        <v>16791</v>
      </c>
      <c r="AC11" s="7"/>
      <c r="AD11" s="7">
        <v>12097</v>
      </c>
      <c r="AE11" s="7"/>
      <c r="AF11" s="7">
        <v>8373</v>
      </c>
      <c r="AG11" s="7"/>
      <c r="AH11" s="7">
        <v>7663</v>
      </c>
      <c r="AI11" s="7"/>
      <c r="AJ11" s="7">
        <v>8401</v>
      </c>
      <c r="AK11" s="7"/>
      <c r="AL11" s="7">
        <v>6129</v>
      </c>
      <c r="AM11" s="7"/>
      <c r="AN11" s="7">
        <v>6552</v>
      </c>
      <c r="AO11" s="7"/>
      <c r="AP11" s="7">
        <v>2612</v>
      </c>
      <c r="AQ11" s="7"/>
      <c r="AR11" s="7">
        <v>3877</v>
      </c>
      <c r="AS11" s="7"/>
    </row>
    <row r="12" spans="1:45" x14ac:dyDescent="0.3">
      <c r="A12" s="6" t="s">
        <v>1120</v>
      </c>
      <c r="B12" s="6"/>
      <c r="C12" s="6" t="s">
        <v>1121</v>
      </c>
      <c r="D12" s="7">
        <v>656</v>
      </c>
      <c r="E12" s="7"/>
      <c r="F12" s="7" t="s">
        <v>15</v>
      </c>
      <c r="G12" s="7"/>
      <c r="H12" s="7">
        <v>314</v>
      </c>
      <c r="I12" s="7"/>
      <c r="J12" s="7">
        <v>1010</v>
      </c>
      <c r="K12" s="7"/>
      <c r="L12" s="7" t="s">
        <v>15</v>
      </c>
      <c r="M12" s="7"/>
      <c r="N12" s="7">
        <v>1731</v>
      </c>
      <c r="O12" s="7"/>
      <c r="P12" s="7">
        <v>677</v>
      </c>
      <c r="Q12" s="7"/>
      <c r="R12" s="7">
        <v>739</v>
      </c>
      <c r="S12" s="7"/>
      <c r="T12" s="7">
        <v>1816</v>
      </c>
      <c r="U12" s="7"/>
      <c r="V12" s="7">
        <v>791</v>
      </c>
      <c r="W12" s="7"/>
      <c r="X12" s="7">
        <v>1045</v>
      </c>
      <c r="Y12" s="7"/>
      <c r="Z12" s="7">
        <v>898</v>
      </c>
      <c r="AA12" s="7"/>
      <c r="AB12" s="7">
        <v>374</v>
      </c>
      <c r="AC12" s="7"/>
      <c r="AD12" s="7">
        <v>1556</v>
      </c>
      <c r="AE12" s="7"/>
      <c r="AF12" s="7">
        <v>1432</v>
      </c>
      <c r="AG12" s="7"/>
      <c r="AH12" s="7">
        <v>751</v>
      </c>
      <c r="AI12" s="7"/>
      <c r="AJ12" s="7">
        <v>1834</v>
      </c>
      <c r="AK12" s="7"/>
      <c r="AL12" s="7">
        <v>1369</v>
      </c>
      <c r="AM12" s="7"/>
      <c r="AN12" s="7">
        <v>1077</v>
      </c>
      <c r="AO12" s="7"/>
      <c r="AP12" s="7">
        <v>1434</v>
      </c>
      <c r="AQ12" s="7"/>
      <c r="AR12" s="7">
        <v>1679</v>
      </c>
      <c r="AS12" s="7"/>
    </row>
    <row r="13" spans="1:45" x14ac:dyDescent="0.3">
      <c r="A13" s="6" t="s">
        <v>1122</v>
      </c>
      <c r="B13" s="6"/>
      <c r="C13" s="6" t="s">
        <v>1123</v>
      </c>
      <c r="D13" s="7">
        <v>1251</v>
      </c>
      <c r="E13" s="7"/>
      <c r="F13" s="7" t="s">
        <v>15</v>
      </c>
      <c r="G13" s="7"/>
      <c r="H13" s="7">
        <v>696</v>
      </c>
      <c r="I13" s="7"/>
      <c r="J13" s="7">
        <v>644</v>
      </c>
      <c r="K13" s="7"/>
      <c r="L13" s="7" t="s">
        <v>15</v>
      </c>
      <c r="M13" s="7"/>
      <c r="N13" s="7">
        <v>459</v>
      </c>
      <c r="O13" s="7"/>
      <c r="P13" s="7">
        <v>815</v>
      </c>
      <c r="Q13" s="7"/>
      <c r="R13" s="7">
        <v>893</v>
      </c>
      <c r="S13" s="7"/>
      <c r="T13" s="7">
        <v>1110</v>
      </c>
      <c r="U13" s="7"/>
      <c r="V13" s="7">
        <v>1959</v>
      </c>
      <c r="W13" s="7"/>
      <c r="X13" s="7">
        <v>1601</v>
      </c>
      <c r="Y13" s="7"/>
      <c r="Z13" s="7">
        <v>1344</v>
      </c>
      <c r="AA13" s="7"/>
      <c r="AB13" s="7">
        <v>589</v>
      </c>
      <c r="AC13" s="7"/>
      <c r="AD13" s="7">
        <v>1508</v>
      </c>
      <c r="AE13" s="7"/>
      <c r="AF13" s="7">
        <v>949</v>
      </c>
      <c r="AG13" s="7"/>
      <c r="AH13" s="7">
        <v>1601</v>
      </c>
      <c r="AI13" s="7"/>
      <c r="AJ13" s="7">
        <v>2710</v>
      </c>
      <c r="AK13" s="7"/>
      <c r="AL13" s="7">
        <v>4200</v>
      </c>
      <c r="AM13" s="7"/>
      <c r="AN13" s="7">
        <v>3110</v>
      </c>
      <c r="AO13" s="7"/>
      <c r="AP13" s="7">
        <v>2722</v>
      </c>
      <c r="AQ13" s="7"/>
      <c r="AR13" s="7">
        <v>3212</v>
      </c>
      <c r="AS13" s="7"/>
    </row>
    <row r="14" spans="1:45" x14ac:dyDescent="0.3">
      <c r="A14" s="6" t="s">
        <v>1124</v>
      </c>
      <c r="B14" s="6"/>
      <c r="C14" s="6" t="s">
        <v>1125</v>
      </c>
      <c r="D14" s="7">
        <v>1838</v>
      </c>
      <c r="E14" s="7"/>
      <c r="F14" s="7">
        <v>2410</v>
      </c>
      <c r="G14" s="7"/>
      <c r="H14" s="7">
        <v>3209</v>
      </c>
      <c r="I14" s="7"/>
      <c r="J14" s="7">
        <v>7766</v>
      </c>
      <c r="K14" s="7"/>
      <c r="L14" s="7">
        <v>2815</v>
      </c>
      <c r="M14" s="7"/>
      <c r="N14" s="7">
        <v>6043</v>
      </c>
      <c r="O14" s="7"/>
      <c r="P14" s="7">
        <v>3838</v>
      </c>
      <c r="Q14" s="7"/>
      <c r="R14" s="7">
        <v>5324</v>
      </c>
      <c r="S14" s="7"/>
      <c r="T14" s="7">
        <v>6225</v>
      </c>
      <c r="U14" s="7"/>
      <c r="V14" s="7">
        <v>5582</v>
      </c>
      <c r="W14" s="7"/>
      <c r="X14" s="7">
        <v>4881</v>
      </c>
      <c r="Y14" s="7"/>
      <c r="Z14" s="7">
        <v>3275</v>
      </c>
      <c r="AA14" s="7"/>
      <c r="AB14" s="7">
        <v>4225</v>
      </c>
      <c r="AC14" s="7"/>
      <c r="AD14" s="7">
        <v>4148</v>
      </c>
      <c r="AE14" s="7"/>
      <c r="AF14" s="7">
        <v>7300</v>
      </c>
      <c r="AG14" s="7"/>
      <c r="AH14" s="7">
        <v>7416</v>
      </c>
      <c r="AI14" s="7" t="s">
        <v>59</v>
      </c>
      <c r="AJ14" s="7">
        <v>8772</v>
      </c>
      <c r="AK14" s="7" t="s">
        <v>59</v>
      </c>
      <c r="AL14" s="7">
        <v>7102</v>
      </c>
      <c r="AM14" s="7" t="s">
        <v>59</v>
      </c>
      <c r="AN14" s="7">
        <v>9180</v>
      </c>
      <c r="AO14" s="7" t="s">
        <v>59</v>
      </c>
      <c r="AP14" s="7">
        <v>9597</v>
      </c>
      <c r="AQ14" s="7" t="s">
        <v>59</v>
      </c>
      <c r="AR14" s="7">
        <v>10317</v>
      </c>
      <c r="AS14" s="7"/>
    </row>
    <row r="15" spans="1:45" x14ac:dyDescent="0.3">
      <c r="A15" s="6" t="s">
        <v>1126</v>
      </c>
      <c r="B15" s="6"/>
      <c r="C15" s="6" t="s">
        <v>1127</v>
      </c>
      <c r="D15" s="7">
        <v>10324</v>
      </c>
      <c r="E15" s="7"/>
      <c r="F15" s="7">
        <v>10854</v>
      </c>
      <c r="G15" s="7"/>
      <c r="H15" s="7">
        <v>17225</v>
      </c>
      <c r="I15" s="7"/>
      <c r="J15" s="7">
        <v>9580</v>
      </c>
      <c r="K15" s="7"/>
      <c r="L15" s="7">
        <v>8927</v>
      </c>
      <c r="M15" s="7"/>
      <c r="N15" s="7">
        <v>5406</v>
      </c>
      <c r="O15" s="7"/>
      <c r="P15" s="7">
        <v>7052</v>
      </c>
      <c r="Q15" s="7"/>
      <c r="R15" s="7">
        <v>7456</v>
      </c>
      <c r="S15" s="7"/>
      <c r="T15" s="7">
        <v>5825</v>
      </c>
      <c r="U15" s="7"/>
      <c r="V15" s="7">
        <v>5189</v>
      </c>
      <c r="W15" s="7"/>
      <c r="X15" s="7">
        <v>4656</v>
      </c>
      <c r="Y15" s="7"/>
      <c r="Z15" s="7">
        <v>4627</v>
      </c>
      <c r="AA15" s="7"/>
      <c r="AB15" s="7">
        <v>7255</v>
      </c>
      <c r="AC15" s="7"/>
      <c r="AD15" s="7">
        <v>9795</v>
      </c>
      <c r="AE15" s="7"/>
      <c r="AF15" s="7">
        <v>11176</v>
      </c>
      <c r="AG15" s="7"/>
      <c r="AH15" s="7">
        <v>12326</v>
      </c>
      <c r="AI15" s="7"/>
      <c r="AJ15" s="7">
        <v>10732</v>
      </c>
      <c r="AK15" s="7"/>
      <c r="AL15" s="7">
        <v>10288</v>
      </c>
      <c r="AM15" s="7"/>
      <c r="AN15" s="7">
        <v>11446</v>
      </c>
      <c r="AO15" s="7"/>
      <c r="AP15" s="7">
        <v>14164</v>
      </c>
      <c r="AQ15" s="7"/>
      <c r="AR15" s="7">
        <v>12154</v>
      </c>
      <c r="AS15" s="7"/>
    </row>
    <row r="16" spans="1:45" x14ac:dyDescent="0.3">
      <c r="A16" s="6" t="s">
        <v>1128</v>
      </c>
      <c r="B16" s="6"/>
      <c r="C16" s="6" t="s">
        <v>1129</v>
      </c>
      <c r="D16" s="7">
        <v>9238</v>
      </c>
      <c r="E16" s="7"/>
      <c r="F16" s="7">
        <v>12270</v>
      </c>
      <c r="G16" s="7"/>
      <c r="H16" s="7">
        <v>7059</v>
      </c>
      <c r="I16" s="7"/>
      <c r="J16" s="7">
        <v>8241</v>
      </c>
      <c r="K16" s="7"/>
      <c r="L16" s="7">
        <v>8354</v>
      </c>
      <c r="M16" s="7"/>
      <c r="N16" s="7">
        <v>7836</v>
      </c>
      <c r="O16" s="7"/>
      <c r="P16" s="7">
        <v>9098</v>
      </c>
      <c r="Q16" s="7"/>
      <c r="R16" s="7">
        <v>9733</v>
      </c>
      <c r="S16" s="7"/>
      <c r="T16" s="7">
        <v>12773</v>
      </c>
      <c r="U16" s="7"/>
      <c r="V16" s="7">
        <v>13749</v>
      </c>
      <c r="W16" s="7"/>
      <c r="X16" s="7">
        <v>14442</v>
      </c>
      <c r="Y16" s="7"/>
      <c r="Z16" s="7">
        <v>15954</v>
      </c>
      <c r="AA16" s="7"/>
      <c r="AB16" s="7">
        <v>16714</v>
      </c>
      <c r="AC16" s="7"/>
      <c r="AD16" s="7">
        <v>15908</v>
      </c>
      <c r="AE16" s="7"/>
      <c r="AF16" s="7">
        <v>16436</v>
      </c>
      <c r="AG16" s="7"/>
      <c r="AH16" s="7">
        <v>16209</v>
      </c>
      <c r="AI16" s="7"/>
      <c r="AJ16" s="7">
        <v>15974</v>
      </c>
      <c r="AK16" s="7"/>
      <c r="AL16" s="7">
        <v>17027</v>
      </c>
      <c r="AM16" s="7"/>
      <c r="AN16" s="7">
        <v>17956</v>
      </c>
      <c r="AO16" s="7"/>
      <c r="AP16" s="7">
        <v>15737</v>
      </c>
      <c r="AQ16" s="7" t="s">
        <v>59</v>
      </c>
      <c r="AR16" s="7">
        <v>15074</v>
      </c>
      <c r="AS16" s="7"/>
    </row>
    <row r="17" spans="1:45" x14ac:dyDescent="0.3">
      <c r="A17" s="6" t="s">
        <v>1130</v>
      </c>
      <c r="B17" s="6"/>
      <c r="C17" s="6" t="s">
        <v>1131</v>
      </c>
      <c r="D17" s="7">
        <v>16398</v>
      </c>
      <c r="E17" s="7"/>
      <c r="F17" s="7">
        <v>10249</v>
      </c>
      <c r="G17" s="7"/>
      <c r="H17" s="7">
        <v>11084</v>
      </c>
      <c r="I17" s="7"/>
      <c r="J17" s="7">
        <v>10593</v>
      </c>
      <c r="K17" s="7"/>
      <c r="L17" s="7">
        <v>10226</v>
      </c>
      <c r="M17" s="7"/>
      <c r="N17" s="7">
        <v>12892</v>
      </c>
      <c r="O17" s="7"/>
      <c r="P17" s="7">
        <v>13875</v>
      </c>
      <c r="Q17" s="7"/>
      <c r="R17" s="7">
        <v>18623</v>
      </c>
      <c r="S17" s="7"/>
      <c r="T17" s="7">
        <v>34548</v>
      </c>
      <c r="U17" s="7"/>
      <c r="V17" s="7">
        <v>25372</v>
      </c>
      <c r="W17" s="7"/>
      <c r="X17" s="7">
        <v>29585</v>
      </c>
      <c r="Y17" s="7"/>
      <c r="Z17" s="7">
        <v>30289</v>
      </c>
      <c r="AA17" s="7"/>
      <c r="AB17" s="7">
        <v>32120</v>
      </c>
      <c r="AC17" s="7"/>
      <c r="AD17" s="7">
        <v>32385</v>
      </c>
      <c r="AE17" s="7"/>
      <c r="AF17" s="7">
        <v>45128</v>
      </c>
      <c r="AG17" s="7"/>
      <c r="AH17" s="7">
        <v>60770</v>
      </c>
      <c r="AI17" s="7"/>
      <c r="AJ17" s="7">
        <v>52739</v>
      </c>
      <c r="AK17" s="7"/>
      <c r="AL17" s="7">
        <v>46917</v>
      </c>
      <c r="AM17" s="7"/>
      <c r="AN17" s="7">
        <v>52048</v>
      </c>
      <c r="AO17" s="7"/>
      <c r="AP17" s="7">
        <v>74967</v>
      </c>
      <c r="AQ17" s="7"/>
      <c r="AR17" s="7">
        <v>71188</v>
      </c>
      <c r="AS17" s="7"/>
    </row>
    <row r="19" spans="1:45" x14ac:dyDescent="0.3">
      <c r="A19" s="6" t="s">
        <v>1132</v>
      </c>
      <c r="B19" s="8" t="s">
        <v>1133</v>
      </c>
      <c r="C19" s="6"/>
      <c r="D19" s="7">
        <v>133881</v>
      </c>
      <c r="E19" s="7"/>
      <c r="F19" s="7">
        <v>143220</v>
      </c>
      <c r="G19" s="7"/>
      <c r="H19" s="7">
        <v>144552</v>
      </c>
      <c r="I19" s="7"/>
      <c r="J19" s="7">
        <v>156094</v>
      </c>
      <c r="K19" s="7"/>
      <c r="L19" s="7">
        <v>170987</v>
      </c>
      <c r="M19" s="7"/>
      <c r="N19" s="7">
        <v>190895</v>
      </c>
      <c r="O19" s="7"/>
      <c r="P19" s="7">
        <v>205115</v>
      </c>
      <c r="Q19" s="7"/>
      <c r="R19" s="7">
        <v>232577</v>
      </c>
      <c r="S19" s="7"/>
      <c r="T19" s="7">
        <v>261763</v>
      </c>
      <c r="U19" s="7"/>
      <c r="V19" s="7">
        <v>248867</v>
      </c>
      <c r="W19" s="7"/>
      <c r="X19" s="7">
        <v>258282</v>
      </c>
      <c r="Y19" s="7"/>
      <c r="Z19" s="7">
        <v>256350</v>
      </c>
      <c r="AA19" s="7"/>
      <c r="AB19" s="7">
        <v>258988</v>
      </c>
      <c r="AC19" s="7"/>
      <c r="AD19" s="7">
        <v>250305</v>
      </c>
      <c r="AE19" s="7"/>
      <c r="AF19" s="7">
        <v>273798</v>
      </c>
      <c r="AG19" s="7"/>
      <c r="AH19" s="7">
        <v>296043</v>
      </c>
      <c r="AI19" s="7" t="s">
        <v>59</v>
      </c>
      <c r="AJ19" s="7">
        <v>291073</v>
      </c>
      <c r="AK19" s="7" t="s">
        <v>59</v>
      </c>
      <c r="AL19" s="7">
        <v>291243</v>
      </c>
      <c r="AM19" s="7" t="s">
        <v>59</v>
      </c>
      <c r="AN19" s="7">
        <v>302369</v>
      </c>
      <c r="AO19" s="7" t="s">
        <v>59</v>
      </c>
      <c r="AP19" s="7">
        <v>341242</v>
      </c>
      <c r="AQ19" s="7" t="s">
        <v>59</v>
      </c>
      <c r="AR19" s="7">
        <v>310871</v>
      </c>
      <c r="AS19" s="7"/>
    </row>
    <row r="20" spans="1:45" x14ac:dyDescent="0.3">
      <c r="A20" s="6" t="s">
        <v>1134</v>
      </c>
      <c r="B20" s="6"/>
      <c r="C20" s="6" t="s">
        <v>1115</v>
      </c>
      <c r="D20" s="7">
        <v>9179</v>
      </c>
      <c r="E20" s="7"/>
      <c r="F20" s="7">
        <v>11534</v>
      </c>
      <c r="G20" s="7"/>
      <c r="H20" s="7">
        <v>11705</v>
      </c>
      <c r="I20" s="7"/>
      <c r="J20" s="7">
        <v>11426</v>
      </c>
      <c r="K20" s="7"/>
      <c r="L20" s="7">
        <v>15592</v>
      </c>
      <c r="M20" s="7"/>
      <c r="N20" s="7">
        <v>22261</v>
      </c>
      <c r="O20" s="7"/>
      <c r="P20" s="7">
        <v>19644</v>
      </c>
      <c r="Q20" s="7"/>
      <c r="R20" s="7">
        <v>26986</v>
      </c>
      <c r="S20" s="7"/>
      <c r="T20" s="7">
        <v>25501</v>
      </c>
      <c r="U20" s="7"/>
      <c r="V20" s="7">
        <v>20837</v>
      </c>
      <c r="W20" s="7"/>
      <c r="X20" s="7">
        <v>22753</v>
      </c>
      <c r="Y20" s="7"/>
      <c r="Z20" s="7">
        <v>25610</v>
      </c>
      <c r="AA20" s="7"/>
      <c r="AB20" s="7">
        <v>22258</v>
      </c>
      <c r="AC20" s="7"/>
      <c r="AD20" s="7">
        <v>28612</v>
      </c>
      <c r="AE20" s="7"/>
      <c r="AF20" s="7">
        <v>27789</v>
      </c>
      <c r="AG20" s="7"/>
      <c r="AH20" s="7">
        <v>31776</v>
      </c>
      <c r="AI20" s="7"/>
      <c r="AJ20" s="7">
        <v>30581</v>
      </c>
      <c r="AK20" s="7"/>
      <c r="AL20" s="7">
        <v>31549</v>
      </c>
      <c r="AM20" s="7"/>
      <c r="AN20" s="7">
        <v>27548</v>
      </c>
      <c r="AO20" s="7"/>
      <c r="AP20" s="7">
        <v>27060</v>
      </c>
      <c r="AQ20" s="7" t="s">
        <v>59</v>
      </c>
      <c r="AR20" s="7">
        <v>27790</v>
      </c>
      <c r="AS20" s="7"/>
    </row>
    <row r="21" spans="1:45" x14ac:dyDescent="0.3">
      <c r="A21" s="6" t="s">
        <v>1135</v>
      </c>
      <c r="B21" s="6"/>
      <c r="C21" s="6" t="s">
        <v>1117</v>
      </c>
      <c r="D21" s="7">
        <v>40579</v>
      </c>
      <c r="E21" s="7"/>
      <c r="F21" s="7">
        <v>44869</v>
      </c>
      <c r="G21" s="7"/>
      <c r="H21" s="7">
        <v>41658</v>
      </c>
      <c r="I21" s="7"/>
      <c r="J21" s="7">
        <v>44146</v>
      </c>
      <c r="K21" s="7"/>
      <c r="L21" s="7">
        <v>50929</v>
      </c>
      <c r="M21" s="7"/>
      <c r="N21" s="7">
        <v>48570</v>
      </c>
      <c r="O21" s="7"/>
      <c r="P21" s="7">
        <v>58425</v>
      </c>
      <c r="Q21" s="7"/>
      <c r="R21" s="7">
        <v>67904</v>
      </c>
      <c r="S21" s="7"/>
      <c r="T21" s="7">
        <v>61582</v>
      </c>
      <c r="U21" s="7"/>
      <c r="V21" s="7">
        <v>47408</v>
      </c>
      <c r="W21" s="7"/>
      <c r="X21" s="7">
        <v>48222</v>
      </c>
      <c r="Y21" s="7"/>
      <c r="Z21" s="7">
        <v>48790</v>
      </c>
      <c r="AA21" s="7"/>
      <c r="AB21" s="7">
        <v>41807</v>
      </c>
      <c r="AC21" s="7"/>
      <c r="AD21" s="7">
        <v>33418</v>
      </c>
      <c r="AE21" s="7"/>
      <c r="AF21" s="7">
        <v>29496</v>
      </c>
      <c r="AG21" s="7"/>
      <c r="AH21" s="7">
        <v>27472</v>
      </c>
      <c r="AI21" s="7"/>
      <c r="AJ21" s="7">
        <v>26339</v>
      </c>
      <c r="AK21" s="7"/>
      <c r="AL21" s="7">
        <v>26517</v>
      </c>
      <c r="AM21" s="7"/>
      <c r="AN21" s="7">
        <v>31770</v>
      </c>
      <c r="AO21" s="7" t="s">
        <v>59</v>
      </c>
      <c r="AP21" s="7">
        <v>38998</v>
      </c>
      <c r="AQ21" s="7" t="s">
        <v>59</v>
      </c>
      <c r="AR21" s="7">
        <v>45403</v>
      </c>
      <c r="AS21" s="7"/>
    </row>
    <row r="22" spans="1:45" x14ac:dyDescent="0.3">
      <c r="A22" s="6" t="s">
        <v>1136</v>
      </c>
      <c r="B22" s="6"/>
      <c r="C22" s="6" t="s">
        <v>1119</v>
      </c>
      <c r="D22" s="7">
        <v>8386</v>
      </c>
      <c r="E22" s="7"/>
      <c r="F22" s="7">
        <v>10267</v>
      </c>
      <c r="G22" s="7"/>
      <c r="H22" s="7">
        <v>7908</v>
      </c>
      <c r="I22" s="7"/>
      <c r="J22" s="7">
        <v>10735</v>
      </c>
      <c r="K22" s="7"/>
      <c r="L22" s="7">
        <v>8948</v>
      </c>
      <c r="M22" s="7"/>
      <c r="N22" s="7">
        <v>15396</v>
      </c>
      <c r="O22" s="7"/>
      <c r="P22" s="7">
        <v>14805</v>
      </c>
      <c r="Q22" s="7"/>
      <c r="R22" s="7">
        <v>18854</v>
      </c>
      <c r="S22" s="7"/>
      <c r="T22" s="7">
        <v>15992</v>
      </c>
      <c r="U22" s="7"/>
      <c r="V22" s="7">
        <v>14482</v>
      </c>
      <c r="W22" s="7"/>
      <c r="X22" s="7">
        <v>14634</v>
      </c>
      <c r="Y22" s="7"/>
      <c r="Z22" s="7">
        <v>14584</v>
      </c>
      <c r="AA22" s="7"/>
      <c r="AB22" s="7">
        <v>12641</v>
      </c>
      <c r="AC22" s="7"/>
      <c r="AD22" s="7">
        <v>13327</v>
      </c>
      <c r="AE22" s="7"/>
      <c r="AF22" s="7">
        <v>14583</v>
      </c>
      <c r="AG22" s="7"/>
      <c r="AH22" s="7">
        <v>14396</v>
      </c>
      <c r="AI22" s="7"/>
      <c r="AJ22" s="7">
        <v>13005</v>
      </c>
      <c r="AK22" s="7" t="s">
        <v>59</v>
      </c>
      <c r="AL22" s="7">
        <v>12700</v>
      </c>
      <c r="AM22" s="7"/>
      <c r="AN22" s="7">
        <v>13656</v>
      </c>
      <c r="AO22" s="7" t="s">
        <v>59</v>
      </c>
      <c r="AP22" s="7">
        <v>20209</v>
      </c>
      <c r="AQ22" s="7"/>
      <c r="AR22" s="7">
        <v>20743</v>
      </c>
      <c r="AS22" s="7"/>
    </row>
    <row r="23" spans="1:45" x14ac:dyDescent="0.3">
      <c r="A23" s="6" t="s">
        <v>1137</v>
      </c>
      <c r="B23" s="6"/>
      <c r="C23" s="6" t="s">
        <v>1121</v>
      </c>
      <c r="D23" s="7">
        <v>3744</v>
      </c>
      <c r="E23" s="7"/>
      <c r="F23" s="7">
        <v>4053</v>
      </c>
      <c r="G23" s="7"/>
      <c r="H23" s="7">
        <v>2606</v>
      </c>
      <c r="I23" s="7"/>
      <c r="J23" s="7">
        <v>2712</v>
      </c>
      <c r="K23" s="7"/>
      <c r="L23" s="7">
        <v>5363</v>
      </c>
      <c r="M23" s="7"/>
      <c r="N23" s="7">
        <v>5447</v>
      </c>
      <c r="O23" s="7"/>
      <c r="P23" s="7">
        <v>6700</v>
      </c>
      <c r="Q23" s="7"/>
      <c r="R23" s="7">
        <v>5481</v>
      </c>
      <c r="S23" s="7"/>
      <c r="T23" s="7">
        <v>4055</v>
      </c>
      <c r="U23" s="7"/>
      <c r="V23" s="7">
        <v>7692</v>
      </c>
      <c r="W23" s="7"/>
      <c r="X23" s="7">
        <v>12845</v>
      </c>
      <c r="Y23" s="7"/>
      <c r="Z23" s="7">
        <v>6607</v>
      </c>
      <c r="AA23" s="7"/>
      <c r="AB23" s="7">
        <v>10875</v>
      </c>
      <c r="AC23" s="7"/>
      <c r="AD23" s="7">
        <v>9432</v>
      </c>
      <c r="AE23" s="7"/>
      <c r="AF23" s="7">
        <v>9287</v>
      </c>
      <c r="AG23" s="7"/>
      <c r="AH23" s="7">
        <v>10174</v>
      </c>
      <c r="AI23" s="7"/>
      <c r="AJ23" s="7">
        <v>12320</v>
      </c>
      <c r="AK23" s="7" t="s">
        <v>59</v>
      </c>
      <c r="AL23" s="7">
        <v>5835</v>
      </c>
      <c r="AM23" s="7" t="s">
        <v>59</v>
      </c>
      <c r="AN23" s="7">
        <v>9590</v>
      </c>
      <c r="AO23" s="7" t="s">
        <v>59</v>
      </c>
      <c r="AP23" s="7">
        <v>6206</v>
      </c>
      <c r="AQ23" s="7" t="s">
        <v>59</v>
      </c>
      <c r="AR23" s="7">
        <v>8563</v>
      </c>
      <c r="AS23" s="7"/>
    </row>
    <row r="24" spans="1:45" x14ac:dyDescent="0.3">
      <c r="A24" s="6" t="s">
        <v>1138</v>
      </c>
      <c r="B24" s="6"/>
      <c r="C24" s="6" t="s">
        <v>1123</v>
      </c>
      <c r="D24" s="7">
        <v>4340</v>
      </c>
      <c r="E24" s="7"/>
      <c r="F24" s="7">
        <v>4475</v>
      </c>
      <c r="G24" s="7"/>
      <c r="H24" s="7">
        <v>4702</v>
      </c>
      <c r="I24" s="7"/>
      <c r="J24" s="7">
        <v>3645</v>
      </c>
      <c r="K24" s="7"/>
      <c r="L24" s="7">
        <v>8328</v>
      </c>
      <c r="M24" s="7"/>
      <c r="N24" s="7">
        <v>3188</v>
      </c>
      <c r="O24" s="7"/>
      <c r="P24" s="7">
        <v>8153</v>
      </c>
      <c r="Q24" s="7"/>
      <c r="R24" s="7">
        <v>10219</v>
      </c>
      <c r="S24" s="7"/>
      <c r="T24" s="7">
        <v>3856</v>
      </c>
      <c r="U24" s="7"/>
      <c r="V24" s="7">
        <v>7607</v>
      </c>
      <c r="W24" s="7"/>
      <c r="X24" s="7">
        <v>6117</v>
      </c>
      <c r="Y24" s="7"/>
      <c r="Z24" s="7">
        <v>2702</v>
      </c>
      <c r="AA24" s="7"/>
      <c r="AB24" s="7">
        <v>6759</v>
      </c>
      <c r="AC24" s="7"/>
      <c r="AD24" s="7">
        <v>6469</v>
      </c>
      <c r="AE24" s="7"/>
      <c r="AF24" s="7">
        <v>6773</v>
      </c>
      <c r="AG24" s="7"/>
      <c r="AH24" s="7">
        <v>7213</v>
      </c>
      <c r="AI24" s="7"/>
      <c r="AJ24" s="7">
        <v>7609</v>
      </c>
      <c r="AK24" s="7" t="s">
        <v>59</v>
      </c>
      <c r="AL24" s="7">
        <v>12589</v>
      </c>
      <c r="AM24" s="7" t="s">
        <v>59</v>
      </c>
      <c r="AN24" s="7">
        <v>10199</v>
      </c>
      <c r="AO24" s="7" t="s">
        <v>59</v>
      </c>
      <c r="AP24" s="7">
        <v>9454</v>
      </c>
      <c r="AQ24" s="7" t="s">
        <v>59</v>
      </c>
      <c r="AR24" s="7">
        <v>9378</v>
      </c>
      <c r="AS24" s="7"/>
    </row>
    <row r="25" spans="1:45" x14ac:dyDescent="0.3">
      <c r="A25" s="6" t="s">
        <v>1139</v>
      </c>
      <c r="B25" s="6"/>
      <c r="C25" s="6" t="s">
        <v>1125</v>
      </c>
      <c r="D25" s="7">
        <v>9023</v>
      </c>
      <c r="E25" s="7"/>
      <c r="F25" s="7">
        <v>8828</v>
      </c>
      <c r="G25" s="7"/>
      <c r="H25" s="7">
        <v>11410</v>
      </c>
      <c r="I25" s="7"/>
      <c r="J25" s="7">
        <v>14954</v>
      </c>
      <c r="K25" s="7"/>
      <c r="L25" s="7">
        <v>7442</v>
      </c>
      <c r="M25" s="7"/>
      <c r="N25" s="7">
        <v>9836</v>
      </c>
      <c r="O25" s="7"/>
      <c r="P25" s="7">
        <v>10345</v>
      </c>
      <c r="Q25" s="7"/>
      <c r="R25" s="7">
        <v>17176</v>
      </c>
      <c r="S25" s="7"/>
      <c r="T25" s="7">
        <v>17906</v>
      </c>
      <c r="U25" s="7"/>
      <c r="V25" s="7">
        <v>23621</v>
      </c>
      <c r="W25" s="7"/>
      <c r="X25" s="7">
        <v>23228</v>
      </c>
      <c r="Y25" s="7"/>
      <c r="Z25" s="7">
        <v>21983</v>
      </c>
      <c r="AA25" s="7"/>
      <c r="AB25" s="7">
        <v>16002</v>
      </c>
      <c r="AC25" s="7"/>
      <c r="AD25" s="7">
        <v>21992</v>
      </c>
      <c r="AE25" s="7"/>
      <c r="AF25" s="7">
        <v>21635</v>
      </c>
      <c r="AG25" s="7"/>
      <c r="AH25" s="7">
        <v>29775</v>
      </c>
      <c r="AI25" s="7" t="s">
        <v>59</v>
      </c>
      <c r="AJ25" s="7">
        <v>31035</v>
      </c>
      <c r="AK25" s="7" t="s">
        <v>59</v>
      </c>
      <c r="AL25" s="7">
        <v>25305</v>
      </c>
      <c r="AM25" s="7" t="s">
        <v>59</v>
      </c>
      <c r="AN25" s="7">
        <v>28897</v>
      </c>
      <c r="AO25" s="7" t="s">
        <v>59</v>
      </c>
      <c r="AP25" s="7">
        <v>39244</v>
      </c>
      <c r="AQ25" s="7" t="s">
        <v>59</v>
      </c>
      <c r="AR25" s="7">
        <v>18797</v>
      </c>
      <c r="AS25" s="7"/>
    </row>
    <row r="26" spans="1:45" x14ac:dyDescent="0.3">
      <c r="A26" s="6" t="s">
        <v>1140</v>
      </c>
      <c r="B26" s="6"/>
      <c r="C26" s="6" t="s">
        <v>1127</v>
      </c>
      <c r="D26" s="7">
        <v>16950</v>
      </c>
      <c r="E26" s="7"/>
      <c r="F26" s="7">
        <v>20766</v>
      </c>
      <c r="G26" s="7"/>
      <c r="H26" s="7">
        <v>21065</v>
      </c>
      <c r="I26" s="7"/>
      <c r="J26" s="7">
        <v>15756</v>
      </c>
      <c r="K26" s="7"/>
      <c r="L26" s="7">
        <v>19761</v>
      </c>
      <c r="M26" s="7"/>
      <c r="N26" s="7">
        <v>23702</v>
      </c>
      <c r="O26" s="7"/>
      <c r="P26" s="7">
        <v>24308</v>
      </c>
      <c r="Q26" s="7"/>
      <c r="R26" s="7">
        <v>21187</v>
      </c>
      <c r="S26" s="7"/>
      <c r="T26" s="7">
        <v>42864</v>
      </c>
      <c r="U26" s="7"/>
      <c r="V26" s="7">
        <v>44605</v>
      </c>
      <c r="W26" s="7"/>
      <c r="X26" s="7">
        <v>52892</v>
      </c>
      <c r="Y26" s="7"/>
      <c r="Z26" s="7">
        <v>46356</v>
      </c>
      <c r="AA26" s="7"/>
      <c r="AB26" s="7">
        <v>58732</v>
      </c>
      <c r="AC26" s="7"/>
      <c r="AD26" s="7">
        <v>56218</v>
      </c>
      <c r="AE26" s="7"/>
      <c r="AF26" s="7">
        <v>58022</v>
      </c>
      <c r="AG26" s="7"/>
      <c r="AH26" s="7">
        <v>53712</v>
      </c>
      <c r="AI26" s="7" t="s">
        <v>59</v>
      </c>
      <c r="AJ26" s="7">
        <v>63360</v>
      </c>
      <c r="AK26" s="7" t="s">
        <v>59</v>
      </c>
      <c r="AL26" s="7">
        <v>70363</v>
      </c>
      <c r="AM26" s="7" t="s">
        <v>59</v>
      </c>
      <c r="AN26" s="7">
        <v>72101</v>
      </c>
      <c r="AO26" s="7" t="s">
        <v>59</v>
      </c>
      <c r="AP26" s="7">
        <v>67432</v>
      </c>
      <c r="AQ26" s="7" t="s">
        <v>59</v>
      </c>
      <c r="AR26" s="7">
        <v>69354</v>
      </c>
      <c r="AS26" s="7"/>
    </row>
    <row r="27" spans="1:45" x14ac:dyDescent="0.3">
      <c r="A27" s="6" t="s">
        <v>1141</v>
      </c>
      <c r="B27" s="6"/>
      <c r="C27" s="6" t="s">
        <v>1129</v>
      </c>
      <c r="D27" s="7">
        <v>32991</v>
      </c>
      <c r="E27" s="7"/>
      <c r="F27" s="7">
        <v>32155</v>
      </c>
      <c r="G27" s="7"/>
      <c r="H27" s="7">
        <v>34294</v>
      </c>
      <c r="I27" s="7"/>
      <c r="J27" s="7">
        <v>43700</v>
      </c>
      <c r="K27" s="7"/>
      <c r="L27" s="7">
        <v>48133</v>
      </c>
      <c r="M27" s="7"/>
      <c r="N27" s="7">
        <v>54496</v>
      </c>
      <c r="O27" s="7"/>
      <c r="P27" s="7">
        <v>54863</v>
      </c>
      <c r="Q27" s="7"/>
      <c r="R27" s="7">
        <v>54132</v>
      </c>
      <c r="S27" s="7"/>
      <c r="T27" s="7">
        <v>61417</v>
      </c>
      <c r="U27" s="7"/>
      <c r="V27" s="7">
        <v>66618</v>
      </c>
      <c r="W27" s="7"/>
      <c r="X27" s="7">
        <v>60823</v>
      </c>
      <c r="Y27" s="7"/>
      <c r="Z27" s="7">
        <v>70524</v>
      </c>
      <c r="AA27" s="7"/>
      <c r="AB27" s="7">
        <v>72731</v>
      </c>
      <c r="AC27" s="7"/>
      <c r="AD27" s="7">
        <v>63314</v>
      </c>
      <c r="AE27" s="7"/>
      <c r="AF27" s="7">
        <v>80395</v>
      </c>
      <c r="AG27" s="7"/>
      <c r="AH27" s="7">
        <v>83102</v>
      </c>
      <c r="AI27" s="7"/>
      <c r="AJ27" s="7">
        <v>80902</v>
      </c>
      <c r="AK27" s="7"/>
      <c r="AL27" s="7">
        <v>89191</v>
      </c>
      <c r="AM27" s="7"/>
      <c r="AN27" s="7">
        <v>87976</v>
      </c>
      <c r="AO27" s="7"/>
      <c r="AP27" s="7">
        <v>95836</v>
      </c>
      <c r="AQ27" s="7" t="s">
        <v>59</v>
      </c>
      <c r="AR27" s="7">
        <v>87227</v>
      </c>
      <c r="AS27" s="7"/>
    </row>
    <row r="28" spans="1:45" x14ac:dyDescent="0.3">
      <c r="A28" s="6" t="s">
        <v>1142</v>
      </c>
      <c r="B28" s="6"/>
      <c r="C28" s="6" t="s">
        <v>1131</v>
      </c>
      <c r="D28" s="7">
        <v>8690</v>
      </c>
      <c r="E28" s="7"/>
      <c r="F28" s="7">
        <v>6273</v>
      </c>
      <c r="G28" s="7"/>
      <c r="H28" s="7">
        <v>9205</v>
      </c>
      <c r="I28" s="7"/>
      <c r="J28" s="7">
        <v>9022</v>
      </c>
      <c r="K28" s="7"/>
      <c r="L28" s="7">
        <v>6492</v>
      </c>
      <c r="M28" s="7"/>
      <c r="N28" s="7">
        <v>7999</v>
      </c>
      <c r="O28" s="7"/>
      <c r="P28" s="7">
        <v>7872</v>
      </c>
      <c r="Q28" s="7"/>
      <c r="R28" s="7">
        <v>10637</v>
      </c>
      <c r="S28" s="7"/>
      <c r="T28" s="7">
        <v>28592</v>
      </c>
      <c r="U28" s="7"/>
      <c r="V28" s="7">
        <v>15997</v>
      </c>
      <c r="W28" s="7"/>
      <c r="X28" s="7">
        <v>16768</v>
      </c>
      <c r="Y28" s="7"/>
      <c r="Z28" s="7">
        <v>19195</v>
      </c>
      <c r="AA28" s="7"/>
      <c r="AB28" s="7">
        <v>17184</v>
      </c>
      <c r="AC28" s="7"/>
      <c r="AD28" s="7">
        <v>17524</v>
      </c>
      <c r="AE28" s="7"/>
      <c r="AF28" s="7">
        <v>25817</v>
      </c>
      <c r="AG28" s="7"/>
      <c r="AH28" s="7">
        <v>38422</v>
      </c>
      <c r="AI28" s="7"/>
      <c r="AJ28" s="7">
        <v>25922</v>
      </c>
      <c r="AK28" s="7"/>
      <c r="AL28" s="7">
        <v>17195</v>
      </c>
      <c r="AM28" s="7"/>
      <c r="AN28" s="7">
        <v>20631</v>
      </c>
      <c r="AO28" s="7"/>
      <c r="AP28" s="7">
        <v>36803</v>
      </c>
      <c r="AQ28" s="7"/>
      <c r="AR28" s="7">
        <v>23615</v>
      </c>
      <c r="AS28" s="7"/>
    </row>
    <row r="29" spans="1:45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</row>
    <row r="30" spans="1:45" x14ac:dyDescent="0.3">
      <c r="A30" s="9" t="s">
        <v>1143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1:45" x14ac:dyDescent="0.3">
      <c r="A31" s="9" t="s">
        <v>85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1:45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x14ac:dyDescent="0.3">
      <c r="A33" s="10" t="s">
        <v>35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1:45" x14ac:dyDescent="0.3">
      <c r="A34" s="9" t="s">
        <v>86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1:45" x14ac:dyDescent="0.3">
      <c r="A35" s="9" t="s">
        <v>36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1:45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x14ac:dyDescent="0.3">
      <c r="A37" s="9" t="s">
        <v>1144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U48"/>
  <sheetViews>
    <sheetView workbookViewId="0"/>
  </sheetViews>
  <sheetFormatPr defaultColWidth="12" defaultRowHeight="10.15" x14ac:dyDescent="0.3"/>
  <cols>
    <col min="1" max="1" width="18.1640625" customWidth="1"/>
    <col min="2" max="4" width="2.5" customWidth="1"/>
    <col min="5" max="5" width="70.66406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  <col min="46" max="46" width="10.1640625" customWidth="1"/>
    <col min="47" max="47" width="2.83203125" customWidth="1"/>
  </cols>
  <sheetData>
    <row r="1" spans="1:47" ht="15" customHeight="1" x14ac:dyDescent="0.35">
      <c r="A1" s="1" t="s">
        <v>1071</v>
      </c>
    </row>
    <row r="2" spans="1:47" ht="20.25" customHeight="1" x14ac:dyDescent="0.4">
      <c r="A2" s="3" t="s">
        <v>1072</v>
      </c>
    </row>
    <row r="3" spans="1:47" ht="15" customHeight="1" x14ac:dyDescent="0.35">
      <c r="A3" s="1" t="s">
        <v>2</v>
      </c>
    </row>
    <row r="4" spans="1:47" ht="12.75" customHeight="1" x14ac:dyDescent="0.35">
      <c r="A4" s="2" t="s">
        <v>3</v>
      </c>
    </row>
    <row r="6" spans="1:47" x14ac:dyDescent="0.3">
      <c r="A6" s="5" t="s">
        <v>4</v>
      </c>
      <c r="B6" s="5"/>
      <c r="C6" s="5"/>
      <c r="D6" s="5"/>
      <c r="E6" s="4"/>
      <c r="F6" s="4">
        <v>2001</v>
      </c>
      <c r="G6" s="4"/>
      <c r="H6" s="4">
        <v>2002</v>
      </c>
      <c r="I6" s="4"/>
      <c r="J6" s="4">
        <v>2003</v>
      </c>
      <c r="K6" s="4"/>
      <c r="L6" s="4">
        <v>2004</v>
      </c>
      <c r="M6" s="4"/>
      <c r="N6" s="4">
        <v>2005</v>
      </c>
      <c r="O6" s="4"/>
      <c r="P6" s="4">
        <v>2006</v>
      </c>
      <c r="Q6" s="4"/>
      <c r="R6" s="4">
        <v>2007</v>
      </c>
      <c r="S6" s="4"/>
      <c r="T6" s="4">
        <v>2008</v>
      </c>
      <c r="U6" s="4"/>
      <c r="V6" s="4">
        <v>2009</v>
      </c>
      <c r="W6" s="4"/>
      <c r="X6" s="4">
        <v>2010</v>
      </c>
      <c r="Y6" s="4"/>
      <c r="Z6" s="4">
        <v>2011</v>
      </c>
      <c r="AA6" s="4"/>
      <c r="AB6" s="4">
        <v>2012</v>
      </c>
      <c r="AC6" s="4"/>
      <c r="AD6" s="4">
        <v>2013</v>
      </c>
      <c r="AE6" s="4"/>
      <c r="AF6" s="4">
        <v>2014</v>
      </c>
      <c r="AG6" s="4"/>
      <c r="AH6" s="4">
        <v>2015</v>
      </c>
      <c r="AI6" s="4"/>
      <c r="AJ6" s="4">
        <v>2016</v>
      </c>
      <c r="AK6" s="4"/>
      <c r="AL6" s="4">
        <v>2017</v>
      </c>
      <c r="AM6" s="4"/>
      <c r="AN6" s="4">
        <v>2018</v>
      </c>
      <c r="AO6" s="4"/>
      <c r="AP6" s="4">
        <v>2019</v>
      </c>
      <c r="AQ6" s="4"/>
      <c r="AR6" s="4">
        <v>2020</v>
      </c>
      <c r="AS6" s="4"/>
      <c r="AT6" s="4">
        <v>2021</v>
      </c>
      <c r="AU6" s="4"/>
    </row>
    <row r="8" spans="1:47" x14ac:dyDescent="0.3">
      <c r="A8" s="6" t="s">
        <v>1073</v>
      </c>
      <c r="B8" s="8" t="s">
        <v>1074</v>
      </c>
      <c r="C8" s="6"/>
      <c r="D8" s="6"/>
      <c r="E8" s="6"/>
      <c r="F8" s="7">
        <v>-76199</v>
      </c>
      <c r="G8" s="7"/>
      <c r="H8" s="7">
        <v>-78424</v>
      </c>
      <c r="I8" s="7"/>
      <c r="J8" s="7">
        <v>-74419</v>
      </c>
      <c r="K8" s="7"/>
      <c r="L8" s="7">
        <v>-88304</v>
      </c>
      <c r="M8" s="7"/>
      <c r="N8" s="7">
        <v>-100344</v>
      </c>
      <c r="O8" s="7"/>
      <c r="P8" s="7">
        <v>-116805</v>
      </c>
      <c r="Q8" s="7"/>
      <c r="R8" s="7">
        <v>-127819</v>
      </c>
      <c r="S8" s="7"/>
      <c r="T8" s="7">
        <v>-140630</v>
      </c>
      <c r="U8" s="7"/>
      <c r="V8" s="7">
        <v>-158846</v>
      </c>
      <c r="W8" s="7"/>
      <c r="X8" s="7">
        <v>-155425</v>
      </c>
      <c r="Y8" s="7"/>
      <c r="Z8" s="7">
        <v>-135348</v>
      </c>
      <c r="AA8" s="7"/>
      <c r="AB8" s="7">
        <v>-140968</v>
      </c>
      <c r="AC8" s="7"/>
      <c r="AD8" s="7">
        <v>-142725</v>
      </c>
      <c r="AE8" s="7"/>
      <c r="AF8" s="7">
        <v>-137038</v>
      </c>
      <c r="AG8" s="7"/>
      <c r="AH8" s="7">
        <v>-138319</v>
      </c>
      <c r="AI8" s="7"/>
      <c r="AJ8" s="7">
        <v>-140282</v>
      </c>
      <c r="AK8" s="7" t="s">
        <v>59</v>
      </c>
      <c r="AL8" s="7">
        <v>-144092</v>
      </c>
      <c r="AM8" s="7" t="s">
        <v>59</v>
      </c>
      <c r="AN8" s="7">
        <v>-148291</v>
      </c>
      <c r="AO8" s="7" t="s">
        <v>59</v>
      </c>
      <c r="AP8" s="7">
        <v>-151476</v>
      </c>
      <c r="AQ8" s="7" t="s">
        <v>59</v>
      </c>
      <c r="AR8" s="7">
        <v>-142741</v>
      </c>
      <c r="AS8" s="7" t="s">
        <v>59</v>
      </c>
      <c r="AT8" s="7">
        <v>-155898</v>
      </c>
      <c r="AU8" s="7"/>
    </row>
    <row r="10" spans="1:47" x14ac:dyDescent="0.3">
      <c r="A10" s="6" t="s">
        <v>1075</v>
      </c>
      <c r="B10" s="6"/>
      <c r="C10" s="8" t="s">
        <v>1076</v>
      </c>
      <c r="D10" s="6"/>
      <c r="E10" s="6"/>
      <c r="F10" s="7">
        <v>48992</v>
      </c>
      <c r="G10" s="7"/>
      <c r="H10" s="7">
        <v>58523</v>
      </c>
      <c r="I10" s="7"/>
      <c r="J10" s="7">
        <v>60928</v>
      </c>
      <c r="K10" s="7"/>
      <c r="L10" s="7">
        <v>58768</v>
      </c>
      <c r="M10" s="7"/>
      <c r="N10" s="7">
        <v>64151</v>
      </c>
      <c r="O10" s="7"/>
      <c r="P10" s="7">
        <v>66091</v>
      </c>
      <c r="Q10" s="7"/>
      <c r="R10" s="7">
        <v>69424</v>
      </c>
      <c r="S10" s="7"/>
      <c r="T10" s="7">
        <v>81311</v>
      </c>
      <c r="U10" s="7"/>
      <c r="V10" s="7">
        <v>74326</v>
      </c>
      <c r="W10" s="7"/>
      <c r="X10" s="7">
        <v>77445</v>
      </c>
      <c r="Y10" s="7"/>
      <c r="Z10" s="7">
        <v>106166</v>
      </c>
      <c r="AA10" s="7"/>
      <c r="AB10" s="7">
        <v>96188</v>
      </c>
      <c r="AC10" s="7"/>
      <c r="AD10" s="7">
        <v>99079</v>
      </c>
      <c r="AE10" s="7"/>
      <c r="AF10" s="7">
        <v>95742</v>
      </c>
      <c r="AG10" s="7"/>
      <c r="AH10" s="7">
        <v>110544</v>
      </c>
      <c r="AI10" s="7"/>
      <c r="AJ10" s="7">
        <v>118127</v>
      </c>
      <c r="AK10" s="7" t="s">
        <v>59</v>
      </c>
      <c r="AL10" s="7">
        <v>121858</v>
      </c>
      <c r="AM10" s="7" t="s">
        <v>59</v>
      </c>
      <c r="AN10" s="7">
        <v>127231</v>
      </c>
      <c r="AO10" s="7" t="s">
        <v>59</v>
      </c>
      <c r="AP10" s="7">
        <v>132848</v>
      </c>
      <c r="AQ10" s="7" t="s">
        <v>59</v>
      </c>
      <c r="AR10" s="7">
        <v>163773</v>
      </c>
      <c r="AS10" s="7" t="s">
        <v>59</v>
      </c>
      <c r="AT10" s="7">
        <v>133427</v>
      </c>
      <c r="AU10" s="7"/>
    </row>
    <row r="11" spans="1:47" x14ac:dyDescent="0.3">
      <c r="A11" s="6" t="s">
        <v>1077</v>
      </c>
      <c r="B11" s="6"/>
      <c r="C11" s="6"/>
      <c r="D11" s="6" t="s">
        <v>1078</v>
      </c>
      <c r="E11" s="6"/>
      <c r="F11" s="7">
        <v>13430</v>
      </c>
      <c r="G11" s="7"/>
      <c r="H11" s="7">
        <v>16070</v>
      </c>
      <c r="I11" s="7"/>
      <c r="J11" s="7">
        <v>17177</v>
      </c>
      <c r="K11" s="7"/>
      <c r="L11" s="7">
        <v>16144</v>
      </c>
      <c r="M11" s="7"/>
      <c r="N11" s="7">
        <v>19671</v>
      </c>
      <c r="O11" s="7"/>
      <c r="P11" s="7">
        <v>18246</v>
      </c>
      <c r="Q11" s="7"/>
      <c r="R11" s="7">
        <v>16544</v>
      </c>
      <c r="S11" s="7"/>
      <c r="T11" s="7">
        <v>21297</v>
      </c>
      <c r="U11" s="7"/>
      <c r="V11" s="7">
        <v>20679</v>
      </c>
      <c r="W11" s="7"/>
      <c r="X11" s="7">
        <v>17634</v>
      </c>
      <c r="Y11" s="7"/>
      <c r="Z11" s="7">
        <v>18325</v>
      </c>
      <c r="AA11" s="7"/>
      <c r="AB11" s="7">
        <v>17901</v>
      </c>
      <c r="AC11" s="7"/>
      <c r="AD11" s="7">
        <v>17799</v>
      </c>
      <c r="AE11" s="7"/>
      <c r="AF11" s="7">
        <v>15868</v>
      </c>
      <c r="AG11" s="7"/>
      <c r="AH11" s="7">
        <v>16286</v>
      </c>
      <c r="AI11" s="7"/>
      <c r="AJ11" s="7">
        <v>16640</v>
      </c>
      <c r="AK11" s="7"/>
      <c r="AL11" s="7">
        <v>15156</v>
      </c>
      <c r="AM11" s="7"/>
      <c r="AN11" s="7">
        <v>13838</v>
      </c>
      <c r="AO11" s="7"/>
      <c r="AP11" s="7">
        <v>15757</v>
      </c>
      <c r="AQ11" s="7" t="s">
        <v>59</v>
      </c>
      <c r="AR11" s="7">
        <v>14846</v>
      </c>
      <c r="AS11" s="7" t="s">
        <v>59</v>
      </c>
      <c r="AT11" s="7">
        <v>15379</v>
      </c>
      <c r="AU11" s="7"/>
    </row>
    <row r="12" spans="1:47" x14ac:dyDescent="0.3">
      <c r="A12" s="6" t="s">
        <v>1079</v>
      </c>
      <c r="B12" s="6"/>
      <c r="C12" s="6"/>
      <c r="D12" s="6"/>
      <c r="E12" s="6" t="s">
        <v>1008</v>
      </c>
      <c r="F12" s="7">
        <v>6587</v>
      </c>
      <c r="G12" s="7"/>
      <c r="H12" s="7">
        <v>10331</v>
      </c>
      <c r="I12" s="7"/>
      <c r="J12" s="7">
        <v>12425</v>
      </c>
      <c r="K12" s="7"/>
      <c r="L12" s="7">
        <v>10971</v>
      </c>
      <c r="M12" s="7"/>
      <c r="N12" s="7">
        <v>12576</v>
      </c>
      <c r="O12" s="7"/>
      <c r="P12" s="7">
        <v>12258</v>
      </c>
      <c r="Q12" s="7"/>
      <c r="R12" s="7">
        <v>11429</v>
      </c>
      <c r="S12" s="7"/>
      <c r="T12" s="7">
        <v>13439</v>
      </c>
      <c r="U12" s="7"/>
      <c r="V12" s="7">
        <v>11777</v>
      </c>
      <c r="W12" s="7"/>
      <c r="X12" s="7">
        <v>11017</v>
      </c>
      <c r="Y12" s="7"/>
      <c r="Z12" s="7">
        <v>10776</v>
      </c>
      <c r="AA12" s="7"/>
      <c r="AB12" s="7">
        <v>9548</v>
      </c>
      <c r="AC12" s="7"/>
      <c r="AD12" s="7">
        <v>9776</v>
      </c>
      <c r="AE12" s="7"/>
      <c r="AF12" s="7">
        <v>8242</v>
      </c>
      <c r="AG12" s="7"/>
      <c r="AH12" s="7">
        <v>4937</v>
      </c>
      <c r="AI12" s="7"/>
      <c r="AJ12" s="7">
        <v>4509</v>
      </c>
      <c r="AK12" s="7"/>
      <c r="AL12" s="7">
        <v>4380</v>
      </c>
      <c r="AM12" s="7"/>
      <c r="AN12" s="7">
        <v>3756</v>
      </c>
      <c r="AO12" s="7"/>
      <c r="AP12" s="7">
        <v>3843</v>
      </c>
      <c r="AQ12" s="7"/>
      <c r="AR12" s="7">
        <v>3489</v>
      </c>
      <c r="AS12" s="7" t="s">
        <v>59</v>
      </c>
      <c r="AT12" s="7">
        <v>4070</v>
      </c>
      <c r="AU12" s="7"/>
    </row>
    <row r="13" spans="1:47" x14ac:dyDescent="0.3">
      <c r="A13" s="6" t="s">
        <v>1080</v>
      </c>
      <c r="B13" s="6"/>
      <c r="C13" s="6"/>
      <c r="D13" s="6"/>
      <c r="E13" s="6" t="s">
        <v>1010</v>
      </c>
      <c r="F13" s="7">
        <v>6843</v>
      </c>
      <c r="G13" s="7"/>
      <c r="H13" s="7">
        <v>5739</v>
      </c>
      <c r="I13" s="7"/>
      <c r="J13" s="7">
        <v>4753</v>
      </c>
      <c r="K13" s="7"/>
      <c r="L13" s="7">
        <v>5173</v>
      </c>
      <c r="M13" s="7"/>
      <c r="N13" s="7">
        <v>7095</v>
      </c>
      <c r="O13" s="7"/>
      <c r="P13" s="7">
        <v>5988</v>
      </c>
      <c r="Q13" s="7"/>
      <c r="R13" s="7">
        <v>5116</v>
      </c>
      <c r="S13" s="7"/>
      <c r="T13" s="7">
        <v>7858</v>
      </c>
      <c r="U13" s="7"/>
      <c r="V13" s="7">
        <v>8902</v>
      </c>
      <c r="W13" s="7"/>
      <c r="X13" s="7">
        <v>6617</v>
      </c>
      <c r="Y13" s="7"/>
      <c r="Z13" s="7">
        <v>7549</v>
      </c>
      <c r="AA13" s="7"/>
      <c r="AB13" s="7">
        <v>8352</v>
      </c>
      <c r="AC13" s="7"/>
      <c r="AD13" s="7">
        <v>8023</v>
      </c>
      <c r="AE13" s="7"/>
      <c r="AF13" s="7">
        <v>7626</v>
      </c>
      <c r="AG13" s="7"/>
      <c r="AH13" s="7">
        <v>7756</v>
      </c>
      <c r="AI13" s="7"/>
      <c r="AJ13" s="7">
        <v>7363</v>
      </c>
      <c r="AK13" s="7"/>
      <c r="AL13" s="7">
        <v>7051</v>
      </c>
      <c r="AM13" s="7"/>
      <c r="AN13" s="7">
        <v>7259</v>
      </c>
      <c r="AO13" s="7"/>
      <c r="AP13" s="7">
        <v>9633</v>
      </c>
      <c r="AQ13" s="7"/>
      <c r="AR13" s="7">
        <v>9074</v>
      </c>
      <c r="AS13" s="7"/>
      <c r="AT13" s="7">
        <v>8632</v>
      </c>
      <c r="AU13" s="7"/>
    </row>
    <row r="14" spans="1:47" x14ac:dyDescent="0.3">
      <c r="A14" s="6" t="s">
        <v>1081</v>
      </c>
      <c r="B14" s="6"/>
      <c r="C14" s="6"/>
      <c r="D14" s="6"/>
      <c r="E14" s="6" t="s">
        <v>1012</v>
      </c>
      <c r="F14" s="7">
        <v>0</v>
      </c>
      <c r="G14" s="7"/>
      <c r="H14" s="7">
        <v>0</v>
      </c>
      <c r="I14" s="7"/>
      <c r="J14" s="7">
        <v>0</v>
      </c>
      <c r="K14" s="7"/>
      <c r="L14" s="7">
        <v>0</v>
      </c>
      <c r="M14" s="7"/>
      <c r="N14" s="7">
        <v>0</v>
      </c>
      <c r="O14" s="7"/>
      <c r="P14" s="7">
        <v>0</v>
      </c>
      <c r="Q14" s="7"/>
      <c r="R14" s="7">
        <v>0</v>
      </c>
      <c r="S14" s="7"/>
      <c r="T14" s="7">
        <v>0</v>
      </c>
      <c r="U14" s="7"/>
      <c r="V14" s="7">
        <v>0</v>
      </c>
      <c r="W14" s="7"/>
      <c r="X14" s="7">
        <v>0</v>
      </c>
      <c r="Y14" s="7"/>
      <c r="Z14" s="7">
        <v>0</v>
      </c>
      <c r="AA14" s="7"/>
      <c r="AB14" s="7">
        <v>0</v>
      </c>
      <c r="AC14" s="7"/>
      <c r="AD14" s="7">
        <v>0</v>
      </c>
      <c r="AE14" s="7"/>
      <c r="AF14" s="7">
        <v>0</v>
      </c>
      <c r="AG14" s="7"/>
      <c r="AH14" s="7">
        <v>3592</v>
      </c>
      <c r="AI14" s="7"/>
      <c r="AJ14" s="7">
        <v>4768</v>
      </c>
      <c r="AK14" s="7"/>
      <c r="AL14" s="7">
        <v>3725</v>
      </c>
      <c r="AM14" s="7"/>
      <c r="AN14" s="7">
        <v>2823</v>
      </c>
      <c r="AO14" s="7"/>
      <c r="AP14" s="7">
        <v>2281</v>
      </c>
      <c r="AQ14" s="7" t="s">
        <v>59</v>
      </c>
      <c r="AR14" s="7">
        <v>2282</v>
      </c>
      <c r="AS14" s="7" t="s">
        <v>59</v>
      </c>
      <c r="AT14" s="7">
        <v>2676</v>
      </c>
      <c r="AU14" s="7"/>
    </row>
    <row r="15" spans="1:47" x14ac:dyDescent="0.3">
      <c r="A15" s="6" t="s">
        <v>1082</v>
      </c>
      <c r="B15" s="6"/>
      <c r="C15" s="6"/>
      <c r="D15" s="6" t="s">
        <v>1083</v>
      </c>
      <c r="E15" s="6"/>
      <c r="F15" s="7">
        <v>0</v>
      </c>
      <c r="G15" s="7"/>
      <c r="H15" s="7">
        <v>0</v>
      </c>
      <c r="I15" s="7"/>
      <c r="J15" s="7">
        <v>0</v>
      </c>
      <c r="K15" s="7"/>
      <c r="L15" s="7">
        <v>0</v>
      </c>
      <c r="M15" s="7"/>
      <c r="N15" s="7">
        <v>0</v>
      </c>
      <c r="O15" s="7"/>
      <c r="P15" s="7">
        <v>995</v>
      </c>
      <c r="Q15" s="7"/>
      <c r="R15" s="7">
        <v>1145</v>
      </c>
      <c r="S15" s="7"/>
      <c r="T15" s="7">
        <v>995</v>
      </c>
      <c r="U15" s="7"/>
      <c r="V15" s="7">
        <v>1225</v>
      </c>
      <c r="W15" s="7"/>
      <c r="X15" s="7">
        <v>977</v>
      </c>
      <c r="Y15" s="7"/>
      <c r="Z15" s="7">
        <v>978</v>
      </c>
      <c r="AA15" s="7"/>
      <c r="AB15" s="7">
        <v>901</v>
      </c>
      <c r="AC15" s="7"/>
      <c r="AD15" s="7">
        <v>836</v>
      </c>
      <c r="AE15" s="7"/>
      <c r="AF15" s="7">
        <v>888</v>
      </c>
      <c r="AG15" s="7"/>
      <c r="AH15" s="7">
        <v>912</v>
      </c>
      <c r="AI15" s="7"/>
      <c r="AJ15" s="7">
        <v>960</v>
      </c>
      <c r="AK15" s="7"/>
      <c r="AL15" s="7">
        <v>0</v>
      </c>
      <c r="AM15" s="7"/>
      <c r="AN15" s="7">
        <v>0</v>
      </c>
      <c r="AO15" s="7"/>
      <c r="AP15" s="7">
        <v>0</v>
      </c>
      <c r="AQ15" s="7"/>
      <c r="AR15" s="7">
        <v>0</v>
      </c>
      <c r="AS15" s="7"/>
      <c r="AT15" s="7">
        <v>0</v>
      </c>
      <c r="AU15" s="7"/>
    </row>
    <row r="16" spans="1:47" x14ac:dyDescent="0.3">
      <c r="A16" s="6" t="s">
        <v>1084</v>
      </c>
      <c r="B16" s="6"/>
      <c r="C16" s="6"/>
      <c r="D16" s="6"/>
      <c r="E16" s="6" t="s">
        <v>1008</v>
      </c>
      <c r="F16" s="7">
        <v>0</v>
      </c>
      <c r="G16" s="7"/>
      <c r="H16" s="7">
        <v>0</v>
      </c>
      <c r="I16" s="7"/>
      <c r="J16" s="7">
        <v>0</v>
      </c>
      <c r="K16" s="7"/>
      <c r="L16" s="7">
        <v>0</v>
      </c>
      <c r="M16" s="7"/>
      <c r="N16" s="7">
        <v>0</v>
      </c>
      <c r="O16" s="7"/>
      <c r="P16" s="7">
        <v>0</v>
      </c>
      <c r="Q16" s="7"/>
      <c r="R16" s="7">
        <v>0</v>
      </c>
      <c r="S16" s="7"/>
      <c r="T16" s="7">
        <v>0</v>
      </c>
      <c r="U16" s="7"/>
      <c r="V16" s="7">
        <v>1225</v>
      </c>
      <c r="W16" s="7"/>
      <c r="X16" s="7">
        <v>977</v>
      </c>
      <c r="Y16" s="7"/>
      <c r="Z16" s="7">
        <v>978</v>
      </c>
      <c r="AA16" s="7"/>
      <c r="AB16" s="7">
        <v>901</v>
      </c>
      <c r="AC16" s="7"/>
      <c r="AD16" s="7">
        <v>836</v>
      </c>
      <c r="AE16" s="7"/>
      <c r="AF16" s="7">
        <v>888</v>
      </c>
      <c r="AG16" s="7"/>
      <c r="AH16" s="7">
        <v>0</v>
      </c>
      <c r="AI16" s="7"/>
      <c r="AJ16" s="7">
        <v>0</v>
      </c>
      <c r="AK16" s="7"/>
      <c r="AL16" s="7">
        <v>0</v>
      </c>
      <c r="AM16" s="7"/>
      <c r="AN16" s="7">
        <v>0</v>
      </c>
      <c r="AO16" s="7"/>
      <c r="AP16" s="7">
        <v>0</v>
      </c>
      <c r="AQ16" s="7"/>
      <c r="AR16" s="7">
        <v>0</v>
      </c>
      <c r="AS16" s="7"/>
      <c r="AT16" s="7">
        <v>0</v>
      </c>
      <c r="AU16" s="7"/>
    </row>
    <row r="17" spans="1:47" x14ac:dyDescent="0.3">
      <c r="A17" s="6" t="s">
        <v>1085</v>
      </c>
      <c r="B17" s="6"/>
      <c r="C17" s="6"/>
      <c r="D17" s="6"/>
      <c r="E17" s="6" t="s">
        <v>1010</v>
      </c>
      <c r="F17" s="7">
        <v>0</v>
      </c>
      <c r="G17" s="7"/>
      <c r="H17" s="7">
        <v>0</v>
      </c>
      <c r="I17" s="7"/>
      <c r="J17" s="7">
        <v>0</v>
      </c>
      <c r="K17" s="7"/>
      <c r="L17" s="7">
        <v>0</v>
      </c>
      <c r="M17" s="7"/>
      <c r="N17" s="7">
        <v>0</v>
      </c>
      <c r="O17" s="7"/>
      <c r="P17" s="7">
        <v>995</v>
      </c>
      <c r="Q17" s="7"/>
      <c r="R17" s="7">
        <v>1145</v>
      </c>
      <c r="S17" s="7"/>
      <c r="T17" s="7">
        <v>995</v>
      </c>
      <c r="U17" s="7"/>
      <c r="V17" s="7">
        <v>0</v>
      </c>
      <c r="W17" s="7"/>
      <c r="X17" s="7">
        <v>0</v>
      </c>
      <c r="Y17" s="7"/>
      <c r="Z17" s="7">
        <v>0</v>
      </c>
      <c r="AA17" s="7"/>
      <c r="AB17" s="7">
        <v>0</v>
      </c>
      <c r="AC17" s="7"/>
      <c r="AD17" s="7">
        <v>0</v>
      </c>
      <c r="AE17" s="7"/>
      <c r="AF17" s="7">
        <v>0</v>
      </c>
      <c r="AG17" s="7"/>
      <c r="AH17" s="7">
        <v>0</v>
      </c>
      <c r="AI17" s="7"/>
      <c r="AJ17" s="7">
        <v>0</v>
      </c>
      <c r="AK17" s="7"/>
      <c r="AL17" s="7">
        <v>0</v>
      </c>
      <c r="AM17" s="7"/>
      <c r="AN17" s="7">
        <v>0</v>
      </c>
      <c r="AO17" s="7"/>
      <c r="AP17" s="7">
        <v>0</v>
      </c>
      <c r="AQ17" s="7"/>
      <c r="AR17" s="7">
        <v>0</v>
      </c>
      <c r="AS17" s="7"/>
      <c r="AT17" s="7">
        <v>0</v>
      </c>
      <c r="AU17" s="7"/>
    </row>
    <row r="18" spans="1:47" x14ac:dyDescent="0.3">
      <c r="A18" s="6" t="s">
        <v>1086</v>
      </c>
      <c r="B18" s="6"/>
      <c r="C18" s="6"/>
      <c r="D18" s="6"/>
      <c r="E18" s="6" t="s">
        <v>1012</v>
      </c>
      <c r="F18" s="7">
        <v>0</v>
      </c>
      <c r="G18" s="7"/>
      <c r="H18" s="7">
        <v>0</v>
      </c>
      <c r="I18" s="7"/>
      <c r="J18" s="7">
        <v>0</v>
      </c>
      <c r="K18" s="7"/>
      <c r="L18" s="7">
        <v>0</v>
      </c>
      <c r="M18" s="7"/>
      <c r="N18" s="7">
        <v>0</v>
      </c>
      <c r="O18" s="7"/>
      <c r="P18" s="7">
        <v>0</v>
      </c>
      <c r="Q18" s="7"/>
      <c r="R18" s="7">
        <v>0</v>
      </c>
      <c r="S18" s="7"/>
      <c r="T18" s="7">
        <v>0</v>
      </c>
      <c r="U18" s="7"/>
      <c r="V18" s="7">
        <v>0</v>
      </c>
      <c r="W18" s="7"/>
      <c r="X18" s="7">
        <v>0</v>
      </c>
      <c r="Y18" s="7"/>
      <c r="Z18" s="7">
        <v>0</v>
      </c>
      <c r="AA18" s="7"/>
      <c r="AB18" s="7">
        <v>0</v>
      </c>
      <c r="AC18" s="7"/>
      <c r="AD18" s="7">
        <v>0</v>
      </c>
      <c r="AE18" s="7"/>
      <c r="AF18" s="7">
        <v>0</v>
      </c>
      <c r="AG18" s="7"/>
      <c r="AH18" s="7">
        <v>912</v>
      </c>
      <c r="AI18" s="7"/>
      <c r="AJ18" s="7">
        <v>960</v>
      </c>
      <c r="AK18" s="7"/>
      <c r="AL18" s="7">
        <v>0</v>
      </c>
      <c r="AM18" s="7"/>
      <c r="AN18" s="7">
        <v>0</v>
      </c>
      <c r="AO18" s="7"/>
      <c r="AP18" s="7">
        <v>0</v>
      </c>
      <c r="AQ18" s="7"/>
      <c r="AR18" s="7">
        <v>0</v>
      </c>
      <c r="AS18" s="7"/>
      <c r="AT18" s="7">
        <v>0</v>
      </c>
      <c r="AU18" s="7"/>
    </row>
    <row r="19" spans="1:47" x14ac:dyDescent="0.3">
      <c r="A19" s="6" t="s">
        <v>1087</v>
      </c>
      <c r="B19" s="6"/>
      <c r="C19" s="6"/>
      <c r="D19" s="6" t="s">
        <v>1014</v>
      </c>
      <c r="E19" s="6"/>
      <c r="F19" s="7">
        <v>4574</v>
      </c>
      <c r="G19" s="7"/>
      <c r="H19" s="7">
        <v>7593</v>
      </c>
      <c r="I19" s="7"/>
      <c r="J19" s="7">
        <v>10106</v>
      </c>
      <c r="K19" s="7"/>
      <c r="L19" s="7">
        <v>8618</v>
      </c>
      <c r="M19" s="7"/>
      <c r="N19" s="7">
        <v>11067</v>
      </c>
      <c r="O19" s="7"/>
      <c r="P19" s="7">
        <v>2316</v>
      </c>
      <c r="Q19" s="7"/>
      <c r="R19" s="7">
        <v>3203</v>
      </c>
      <c r="S19" s="7"/>
      <c r="T19" s="7">
        <v>4938</v>
      </c>
      <c r="U19" s="7"/>
      <c r="V19" s="7">
        <v>3517</v>
      </c>
      <c r="W19" s="7"/>
      <c r="X19" s="7">
        <v>2067</v>
      </c>
      <c r="Y19" s="7"/>
      <c r="Z19" s="7">
        <v>2466</v>
      </c>
      <c r="AA19" s="7"/>
      <c r="AB19" s="7">
        <v>1311</v>
      </c>
      <c r="AC19" s="7"/>
      <c r="AD19" s="7">
        <v>1454</v>
      </c>
      <c r="AE19" s="7"/>
      <c r="AF19" s="7">
        <v>2836</v>
      </c>
      <c r="AG19" s="7"/>
      <c r="AH19" s="7">
        <v>5654</v>
      </c>
      <c r="AI19" s="7"/>
      <c r="AJ19" s="7">
        <v>9045</v>
      </c>
      <c r="AK19" s="7"/>
      <c r="AL19" s="7">
        <v>4501</v>
      </c>
      <c r="AM19" s="7"/>
      <c r="AN19" s="7">
        <v>5937</v>
      </c>
      <c r="AO19" s="7"/>
      <c r="AP19" s="7">
        <v>8708</v>
      </c>
      <c r="AQ19" s="7"/>
      <c r="AR19" s="7">
        <v>13013</v>
      </c>
      <c r="AS19" s="7"/>
      <c r="AT19" s="7">
        <v>7998</v>
      </c>
      <c r="AU19" s="7"/>
    </row>
    <row r="20" spans="1:47" x14ac:dyDescent="0.3">
      <c r="A20" s="6" t="s">
        <v>1088</v>
      </c>
      <c r="B20" s="6"/>
      <c r="C20" s="6"/>
      <c r="D20" s="6"/>
      <c r="E20" s="6" t="s">
        <v>1008</v>
      </c>
      <c r="F20" s="7">
        <v>3691</v>
      </c>
      <c r="G20" s="7"/>
      <c r="H20" s="7">
        <v>6224</v>
      </c>
      <c r="I20" s="7"/>
      <c r="J20" s="7">
        <v>6786</v>
      </c>
      <c r="K20" s="7"/>
      <c r="L20" s="7" t="s">
        <v>15</v>
      </c>
      <c r="M20" s="7"/>
      <c r="N20" s="7">
        <v>8766</v>
      </c>
      <c r="O20" s="7"/>
      <c r="P20" s="7">
        <v>2243</v>
      </c>
      <c r="Q20" s="7"/>
      <c r="R20" s="7">
        <v>3090</v>
      </c>
      <c r="S20" s="7"/>
      <c r="T20" s="7">
        <v>4737</v>
      </c>
      <c r="U20" s="7"/>
      <c r="V20" s="7">
        <v>3370</v>
      </c>
      <c r="W20" s="7"/>
      <c r="X20" s="7">
        <v>1953</v>
      </c>
      <c r="Y20" s="7"/>
      <c r="Z20" s="7">
        <v>2352</v>
      </c>
      <c r="AA20" s="7"/>
      <c r="AB20" s="7">
        <v>1197</v>
      </c>
      <c r="AC20" s="7"/>
      <c r="AD20" s="7">
        <v>1340</v>
      </c>
      <c r="AE20" s="7"/>
      <c r="AF20" s="7">
        <v>2723</v>
      </c>
      <c r="AG20" s="7"/>
      <c r="AH20" s="7">
        <v>3186</v>
      </c>
      <c r="AI20" s="7"/>
      <c r="AJ20" s="7">
        <v>6378</v>
      </c>
      <c r="AK20" s="7"/>
      <c r="AL20" s="7">
        <v>2642</v>
      </c>
      <c r="AM20" s="7"/>
      <c r="AN20" s="7">
        <v>3933</v>
      </c>
      <c r="AO20" s="7"/>
      <c r="AP20" s="7">
        <v>6392</v>
      </c>
      <c r="AQ20" s="7"/>
      <c r="AR20" s="7">
        <v>9411</v>
      </c>
      <c r="AS20" s="7"/>
      <c r="AT20" s="7">
        <v>5387</v>
      </c>
      <c r="AU20" s="7"/>
    </row>
    <row r="21" spans="1:47" x14ac:dyDescent="0.3">
      <c r="A21" s="6" t="s">
        <v>1089</v>
      </c>
      <c r="B21" s="6"/>
      <c r="C21" s="6"/>
      <c r="D21" s="6"/>
      <c r="E21" s="6" t="s">
        <v>1010</v>
      </c>
      <c r="F21" s="7">
        <v>883</v>
      </c>
      <c r="G21" s="7"/>
      <c r="H21" s="7">
        <v>1369</v>
      </c>
      <c r="I21" s="7"/>
      <c r="J21" s="7">
        <v>3320</v>
      </c>
      <c r="K21" s="7"/>
      <c r="L21" s="7" t="s">
        <v>15</v>
      </c>
      <c r="M21" s="7"/>
      <c r="N21" s="7">
        <v>2301</v>
      </c>
      <c r="O21" s="7"/>
      <c r="P21" s="7">
        <v>74</v>
      </c>
      <c r="Q21" s="7"/>
      <c r="R21" s="7">
        <v>114</v>
      </c>
      <c r="S21" s="7"/>
      <c r="T21" s="7">
        <v>201</v>
      </c>
      <c r="U21" s="7"/>
      <c r="V21" s="7">
        <v>147</v>
      </c>
      <c r="W21" s="7"/>
      <c r="X21" s="7">
        <v>114</v>
      </c>
      <c r="Y21" s="7"/>
      <c r="Z21" s="7">
        <v>114</v>
      </c>
      <c r="AA21" s="7"/>
      <c r="AB21" s="7">
        <v>114</v>
      </c>
      <c r="AC21" s="7"/>
      <c r="AD21" s="7">
        <v>114</v>
      </c>
      <c r="AE21" s="7"/>
      <c r="AF21" s="7">
        <v>114</v>
      </c>
      <c r="AG21" s="7"/>
      <c r="AH21" s="7">
        <v>114</v>
      </c>
      <c r="AI21" s="7"/>
      <c r="AJ21" s="7">
        <v>114</v>
      </c>
      <c r="AK21" s="7"/>
      <c r="AL21" s="7">
        <v>114</v>
      </c>
      <c r="AM21" s="7"/>
      <c r="AN21" s="7" t="s">
        <v>15</v>
      </c>
      <c r="AO21" s="7"/>
      <c r="AP21" s="7" t="s">
        <v>15</v>
      </c>
      <c r="AQ21" s="7"/>
      <c r="AR21" s="7">
        <v>0</v>
      </c>
      <c r="AS21" s="7"/>
      <c r="AT21" s="7">
        <v>0</v>
      </c>
      <c r="AU21" s="7"/>
    </row>
    <row r="22" spans="1:47" x14ac:dyDescent="0.3">
      <c r="A22" s="6" t="s">
        <v>1090</v>
      </c>
      <c r="B22" s="6"/>
      <c r="C22" s="6"/>
      <c r="D22" s="6"/>
      <c r="E22" s="6" t="s">
        <v>1012</v>
      </c>
      <c r="F22" s="7">
        <v>0</v>
      </c>
      <c r="G22" s="7"/>
      <c r="H22" s="7">
        <v>0</v>
      </c>
      <c r="I22" s="7"/>
      <c r="J22" s="7">
        <v>0</v>
      </c>
      <c r="K22" s="7"/>
      <c r="L22" s="7">
        <v>0</v>
      </c>
      <c r="M22" s="7"/>
      <c r="N22" s="7">
        <v>0</v>
      </c>
      <c r="O22" s="7"/>
      <c r="P22" s="7">
        <v>0</v>
      </c>
      <c r="Q22" s="7"/>
      <c r="R22" s="7">
        <v>0</v>
      </c>
      <c r="S22" s="7"/>
      <c r="T22" s="7">
        <v>0</v>
      </c>
      <c r="U22" s="7"/>
      <c r="V22" s="7">
        <v>0</v>
      </c>
      <c r="W22" s="7"/>
      <c r="X22" s="7">
        <v>0</v>
      </c>
      <c r="Y22" s="7"/>
      <c r="Z22" s="7">
        <v>0</v>
      </c>
      <c r="AA22" s="7"/>
      <c r="AB22" s="7">
        <v>0</v>
      </c>
      <c r="AC22" s="7"/>
      <c r="AD22" s="7">
        <v>0</v>
      </c>
      <c r="AE22" s="7"/>
      <c r="AF22" s="7">
        <v>0</v>
      </c>
      <c r="AG22" s="7"/>
      <c r="AH22" s="7">
        <v>2354</v>
      </c>
      <c r="AI22" s="7"/>
      <c r="AJ22" s="7">
        <v>2553</v>
      </c>
      <c r="AK22" s="7"/>
      <c r="AL22" s="7">
        <v>1746</v>
      </c>
      <c r="AM22" s="7"/>
      <c r="AN22" s="7" t="s">
        <v>15</v>
      </c>
      <c r="AO22" s="7"/>
      <c r="AP22" s="7" t="s">
        <v>15</v>
      </c>
      <c r="AQ22" s="7"/>
      <c r="AR22" s="7">
        <v>3602</v>
      </c>
      <c r="AS22" s="7"/>
      <c r="AT22" s="7">
        <v>2611</v>
      </c>
      <c r="AU22" s="7"/>
    </row>
    <row r="23" spans="1:47" x14ac:dyDescent="0.3">
      <c r="A23" s="6" t="s">
        <v>1091</v>
      </c>
      <c r="B23" s="6"/>
      <c r="C23" s="6"/>
      <c r="D23" s="6" t="s">
        <v>1047</v>
      </c>
      <c r="E23" s="6"/>
      <c r="F23" s="7">
        <v>30988</v>
      </c>
      <c r="G23" s="7"/>
      <c r="H23" s="7">
        <v>34860</v>
      </c>
      <c r="I23" s="7"/>
      <c r="J23" s="7">
        <v>33644</v>
      </c>
      <c r="K23" s="7"/>
      <c r="L23" s="7">
        <v>34006</v>
      </c>
      <c r="M23" s="7"/>
      <c r="N23" s="7">
        <v>33413</v>
      </c>
      <c r="O23" s="7"/>
      <c r="P23" s="7">
        <v>45024</v>
      </c>
      <c r="Q23" s="7"/>
      <c r="R23" s="7">
        <v>49379</v>
      </c>
      <c r="S23" s="7"/>
      <c r="T23" s="7">
        <v>54586</v>
      </c>
      <c r="U23" s="7"/>
      <c r="V23" s="7">
        <v>49167</v>
      </c>
      <c r="W23" s="7"/>
      <c r="X23" s="7">
        <v>56767</v>
      </c>
      <c r="Y23" s="7"/>
      <c r="Z23" s="7">
        <v>84397</v>
      </c>
      <c r="AA23" s="7"/>
      <c r="AB23" s="7">
        <v>76075</v>
      </c>
      <c r="AC23" s="7"/>
      <c r="AD23" s="7">
        <v>78990</v>
      </c>
      <c r="AE23" s="7"/>
      <c r="AF23" s="7">
        <v>76150</v>
      </c>
      <c r="AG23" s="7"/>
      <c r="AH23" s="7">
        <v>87693</v>
      </c>
      <c r="AI23" s="7"/>
      <c r="AJ23" s="7">
        <v>91482</v>
      </c>
      <c r="AK23" s="7" t="s">
        <v>59</v>
      </c>
      <c r="AL23" s="7">
        <v>102200</v>
      </c>
      <c r="AM23" s="7" t="s">
        <v>59</v>
      </c>
      <c r="AN23" s="7">
        <v>107456</v>
      </c>
      <c r="AO23" s="7" t="s">
        <v>59</v>
      </c>
      <c r="AP23" s="7">
        <v>108383</v>
      </c>
      <c r="AQ23" s="7" t="s">
        <v>59</v>
      </c>
      <c r="AR23" s="7">
        <v>135914</v>
      </c>
      <c r="AS23" s="7" t="s">
        <v>59</v>
      </c>
      <c r="AT23" s="7">
        <v>110051</v>
      </c>
      <c r="AU23" s="7"/>
    </row>
    <row r="25" spans="1:47" x14ac:dyDescent="0.3">
      <c r="A25" s="6" t="s">
        <v>1092</v>
      </c>
      <c r="B25" s="6"/>
      <c r="C25" s="8" t="s">
        <v>1093</v>
      </c>
      <c r="D25" s="6"/>
      <c r="E25" s="6"/>
      <c r="F25" s="7">
        <v>125192</v>
      </c>
      <c r="G25" s="7"/>
      <c r="H25" s="7">
        <v>136947</v>
      </c>
      <c r="I25" s="7"/>
      <c r="J25" s="7">
        <v>135347</v>
      </c>
      <c r="K25" s="7"/>
      <c r="L25" s="7">
        <v>147073</v>
      </c>
      <c r="M25" s="7"/>
      <c r="N25" s="7">
        <v>164495</v>
      </c>
      <c r="O25" s="7"/>
      <c r="P25" s="7">
        <v>182896</v>
      </c>
      <c r="Q25" s="7"/>
      <c r="R25" s="7">
        <v>197243</v>
      </c>
      <c r="S25" s="7"/>
      <c r="T25" s="7">
        <v>221940</v>
      </c>
      <c r="U25" s="7"/>
      <c r="V25" s="7">
        <v>233171</v>
      </c>
      <c r="W25" s="7"/>
      <c r="X25" s="7">
        <v>232870</v>
      </c>
      <c r="Y25" s="7"/>
      <c r="Z25" s="7">
        <v>241514</v>
      </c>
      <c r="AA25" s="7"/>
      <c r="AB25" s="7">
        <v>237156</v>
      </c>
      <c r="AC25" s="7"/>
      <c r="AD25" s="7">
        <v>241804</v>
      </c>
      <c r="AE25" s="7"/>
      <c r="AF25" s="7">
        <v>232781</v>
      </c>
      <c r="AG25" s="7"/>
      <c r="AH25" s="7">
        <v>248863</v>
      </c>
      <c r="AI25" s="7"/>
      <c r="AJ25" s="7">
        <v>258410</v>
      </c>
      <c r="AK25" s="7" t="s">
        <v>59</v>
      </c>
      <c r="AL25" s="7">
        <v>265949</v>
      </c>
      <c r="AM25" s="7" t="s">
        <v>59</v>
      </c>
      <c r="AN25" s="7">
        <v>275522</v>
      </c>
      <c r="AO25" s="7" t="s">
        <v>59</v>
      </c>
      <c r="AP25" s="7">
        <v>284324</v>
      </c>
      <c r="AQ25" s="7" t="s">
        <v>59</v>
      </c>
      <c r="AR25" s="7">
        <v>306514</v>
      </c>
      <c r="AS25" s="7" t="s">
        <v>59</v>
      </c>
      <c r="AT25" s="7">
        <v>289325</v>
      </c>
      <c r="AU25" s="7"/>
    </row>
    <row r="26" spans="1:47" x14ac:dyDescent="0.3">
      <c r="A26" s="6" t="s">
        <v>1094</v>
      </c>
      <c r="B26" s="6"/>
      <c r="C26" s="6"/>
      <c r="D26" s="6" t="s">
        <v>1095</v>
      </c>
      <c r="E26" s="6"/>
      <c r="F26" s="7">
        <v>26346</v>
      </c>
      <c r="G26" s="7"/>
      <c r="H26" s="7">
        <v>28194</v>
      </c>
      <c r="I26" s="7"/>
      <c r="J26" s="7">
        <v>32380</v>
      </c>
      <c r="K26" s="7"/>
      <c r="L26" s="7">
        <v>32654</v>
      </c>
      <c r="M26" s="7"/>
      <c r="N26" s="7">
        <v>36647</v>
      </c>
      <c r="O26" s="7"/>
      <c r="P26" s="7">
        <v>38926</v>
      </c>
      <c r="Q26" s="7"/>
      <c r="R26" s="7">
        <v>41661</v>
      </c>
      <c r="S26" s="7"/>
      <c r="T26" s="7">
        <v>47101</v>
      </c>
      <c r="U26" s="7"/>
      <c r="V26" s="7">
        <v>52514</v>
      </c>
      <c r="W26" s="7"/>
      <c r="X26" s="7">
        <v>51169</v>
      </c>
      <c r="Y26" s="7"/>
      <c r="Z26" s="7">
        <v>49210</v>
      </c>
      <c r="AA26" s="7"/>
      <c r="AB26" s="7">
        <v>46967</v>
      </c>
      <c r="AC26" s="7"/>
      <c r="AD26" s="7">
        <v>47179</v>
      </c>
      <c r="AE26" s="7"/>
      <c r="AF26" s="7">
        <v>47131</v>
      </c>
      <c r="AG26" s="7"/>
      <c r="AH26" s="7">
        <v>45626</v>
      </c>
      <c r="AI26" s="7"/>
      <c r="AJ26" s="7">
        <v>44423</v>
      </c>
      <c r="AK26" s="7" t="s">
        <v>59</v>
      </c>
      <c r="AL26" s="7">
        <v>42451</v>
      </c>
      <c r="AM26" s="7" t="s">
        <v>59</v>
      </c>
      <c r="AN26" s="7">
        <v>42193</v>
      </c>
      <c r="AO26" s="7" t="s">
        <v>59</v>
      </c>
      <c r="AP26" s="7">
        <v>41130</v>
      </c>
      <c r="AQ26" s="7" t="s">
        <v>59</v>
      </c>
      <c r="AR26" s="7">
        <v>40110</v>
      </c>
      <c r="AS26" s="7" t="s">
        <v>59</v>
      </c>
      <c r="AT26" s="7">
        <v>39150</v>
      </c>
      <c r="AU26" s="7"/>
    </row>
    <row r="27" spans="1:47" x14ac:dyDescent="0.3">
      <c r="A27" s="6" t="s">
        <v>1096</v>
      </c>
      <c r="B27" s="6"/>
      <c r="C27" s="6"/>
      <c r="D27" s="6"/>
      <c r="E27" s="6" t="s">
        <v>1025</v>
      </c>
      <c r="F27" s="7">
        <v>23759</v>
      </c>
      <c r="G27" s="7"/>
      <c r="H27" s="7">
        <v>25408</v>
      </c>
      <c r="I27" s="7"/>
      <c r="J27" s="7">
        <v>29412</v>
      </c>
      <c r="K27" s="7"/>
      <c r="L27" s="7">
        <v>29569</v>
      </c>
      <c r="M27" s="7"/>
      <c r="N27" s="7">
        <v>33402</v>
      </c>
      <c r="O27" s="7"/>
      <c r="P27" s="7">
        <v>35875</v>
      </c>
      <c r="Q27" s="7"/>
      <c r="R27" s="7">
        <v>39187</v>
      </c>
      <c r="S27" s="7"/>
      <c r="T27" s="7">
        <v>43505</v>
      </c>
      <c r="U27" s="7"/>
      <c r="V27" s="7">
        <v>47215</v>
      </c>
      <c r="W27" s="7"/>
      <c r="X27" s="7">
        <v>46093</v>
      </c>
      <c r="Y27" s="7"/>
      <c r="Z27" s="7">
        <v>44425</v>
      </c>
      <c r="AA27" s="7"/>
      <c r="AB27" s="7">
        <v>44811</v>
      </c>
      <c r="AC27" s="7"/>
      <c r="AD27" s="7">
        <v>44730</v>
      </c>
      <c r="AE27" s="7"/>
      <c r="AF27" s="7">
        <v>44666</v>
      </c>
      <c r="AG27" s="7"/>
      <c r="AH27" s="7">
        <v>34487</v>
      </c>
      <c r="AI27" s="7"/>
      <c r="AJ27" s="7">
        <v>34233</v>
      </c>
      <c r="AK27" s="7" t="s">
        <v>59</v>
      </c>
      <c r="AL27" s="7">
        <v>32457</v>
      </c>
      <c r="AM27" s="7" t="s">
        <v>59</v>
      </c>
      <c r="AN27" s="7">
        <v>31900</v>
      </c>
      <c r="AO27" s="7" t="s">
        <v>59</v>
      </c>
      <c r="AP27" s="7">
        <v>32049</v>
      </c>
      <c r="AQ27" s="7" t="s">
        <v>59</v>
      </c>
      <c r="AR27" s="7">
        <v>30095</v>
      </c>
      <c r="AS27" s="7" t="s">
        <v>59</v>
      </c>
      <c r="AT27" s="7">
        <v>30009</v>
      </c>
      <c r="AU27" s="7"/>
    </row>
    <row r="28" spans="1:47" x14ac:dyDescent="0.3">
      <c r="A28" s="6" t="s">
        <v>1097</v>
      </c>
      <c r="B28" s="6"/>
      <c r="C28" s="6"/>
      <c r="D28" s="6"/>
      <c r="E28" s="6" t="s">
        <v>1027</v>
      </c>
      <c r="F28" s="7">
        <v>2588</v>
      </c>
      <c r="G28" s="7"/>
      <c r="H28" s="7">
        <v>2786</v>
      </c>
      <c r="I28" s="7"/>
      <c r="J28" s="7">
        <v>2968</v>
      </c>
      <c r="K28" s="7"/>
      <c r="L28" s="7">
        <v>3085</v>
      </c>
      <c r="M28" s="7"/>
      <c r="N28" s="7">
        <v>3245</v>
      </c>
      <c r="O28" s="7"/>
      <c r="P28" s="7">
        <v>3051</v>
      </c>
      <c r="Q28" s="7"/>
      <c r="R28" s="7">
        <v>2474</v>
      </c>
      <c r="S28" s="7"/>
      <c r="T28" s="7">
        <v>3597</v>
      </c>
      <c r="U28" s="7"/>
      <c r="V28" s="7">
        <v>5299</v>
      </c>
      <c r="W28" s="7"/>
      <c r="X28" s="7">
        <v>5076</v>
      </c>
      <c r="Y28" s="7"/>
      <c r="Z28" s="7">
        <v>4784</v>
      </c>
      <c r="AA28" s="7"/>
      <c r="AB28" s="7">
        <v>2156</v>
      </c>
      <c r="AC28" s="7"/>
      <c r="AD28" s="7">
        <v>2449</v>
      </c>
      <c r="AE28" s="7"/>
      <c r="AF28" s="7">
        <v>2465</v>
      </c>
      <c r="AG28" s="7"/>
      <c r="AH28" s="7">
        <v>2508</v>
      </c>
      <c r="AI28" s="7"/>
      <c r="AJ28" s="7">
        <v>3249</v>
      </c>
      <c r="AK28" s="7"/>
      <c r="AL28" s="7">
        <v>2696</v>
      </c>
      <c r="AM28" s="7"/>
      <c r="AN28" s="7">
        <v>2652</v>
      </c>
      <c r="AO28" s="7"/>
      <c r="AP28" s="7">
        <v>2613</v>
      </c>
      <c r="AQ28" s="7"/>
      <c r="AR28" s="7">
        <v>2827</v>
      </c>
      <c r="AS28" s="7"/>
      <c r="AT28" s="7">
        <v>2936</v>
      </c>
      <c r="AU28" s="7"/>
    </row>
    <row r="29" spans="1:47" x14ac:dyDescent="0.3">
      <c r="A29" s="6" t="s">
        <v>1098</v>
      </c>
      <c r="B29" s="6"/>
      <c r="C29" s="6"/>
      <c r="D29" s="6"/>
      <c r="E29" s="6" t="s">
        <v>1029</v>
      </c>
      <c r="F29" s="7">
        <v>0</v>
      </c>
      <c r="G29" s="7"/>
      <c r="H29" s="7">
        <v>0</v>
      </c>
      <c r="I29" s="7"/>
      <c r="J29" s="7">
        <v>0</v>
      </c>
      <c r="K29" s="7"/>
      <c r="L29" s="7">
        <v>0</v>
      </c>
      <c r="M29" s="7"/>
      <c r="N29" s="7">
        <v>0</v>
      </c>
      <c r="O29" s="7"/>
      <c r="P29" s="7">
        <v>0</v>
      </c>
      <c r="Q29" s="7"/>
      <c r="R29" s="7">
        <v>0</v>
      </c>
      <c r="S29" s="7"/>
      <c r="T29" s="7">
        <v>0</v>
      </c>
      <c r="U29" s="7"/>
      <c r="V29" s="7">
        <v>0</v>
      </c>
      <c r="W29" s="7"/>
      <c r="X29" s="7">
        <v>0</v>
      </c>
      <c r="Y29" s="7"/>
      <c r="Z29" s="7">
        <v>0</v>
      </c>
      <c r="AA29" s="7"/>
      <c r="AB29" s="7">
        <v>0</v>
      </c>
      <c r="AC29" s="7"/>
      <c r="AD29" s="7">
        <v>0</v>
      </c>
      <c r="AE29" s="7"/>
      <c r="AF29" s="7">
        <v>0</v>
      </c>
      <c r="AG29" s="7"/>
      <c r="AH29" s="7">
        <v>8631</v>
      </c>
      <c r="AI29" s="7"/>
      <c r="AJ29" s="7">
        <v>6942</v>
      </c>
      <c r="AK29" s="7"/>
      <c r="AL29" s="7">
        <v>7299</v>
      </c>
      <c r="AM29" s="7"/>
      <c r="AN29" s="7">
        <v>7641</v>
      </c>
      <c r="AO29" s="7"/>
      <c r="AP29" s="7">
        <v>6468</v>
      </c>
      <c r="AQ29" s="7"/>
      <c r="AR29" s="7">
        <v>7189</v>
      </c>
      <c r="AS29" s="7" t="s">
        <v>59</v>
      </c>
      <c r="AT29" s="7">
        <v>6205</v>
      </c>
      <c r="AU29" s="7"/>
    </row>
    <row r="30" spans="1:47" x14ac:dyDescent="0.3">
      <c r="A30" s="6" t="s">
        <v>1099</v>
      </c>
      <c r="B30" s="6"/>
      <c r="C30" s="6"/>
      <c r="D30" s="6" t="s">
        <v>1100</v>
      </c>
      <c r="E30" s="6"/>
      <c r="F30" s="7">
        <v>2088</v>
      </c>
      <c r="G30" s="7"/>
      <c r="H30" s="7" t="s">
        <v>15</v>
      </c>
      <c r="I30" s="7"/>
      <c r="J30" s="7" t="s">
        <v>15</v>
      </c>
      <c r="K30" s="7"/>
      <c r="L30" s="7">
        <v>8143</v>
      </c>
      <c r="M30" s="7"/>
      <c r="N30" s="7">
        <v>8998</v>
      </c>
      <c r="O30" s="7"/>
      <c r="P30" s="7">
        <v>11355</v>
      </c>
      <c r="Q30" s="7"/>
      <c r="R30" s="7">
        <v>11966</v>
      </c>
      <c r="S30" s="7"/>
      <c r="T30" s="7">
        <v>11275</v>
      </c>
      <c r="U30" s="7"/>
      <c r="V30" s="7">
        <v>12129</v>
      </c>
      <c r="W30" s="7"/>
      <c r="X30" s="7">
        <v>11617</v>
      </c>
      <c r="Y30" s="7"/>
      <c r="Z30" s="7">
        <v>11447</v>
      </c>
      <c r="AA30" s="7"/>
      <c r="AB30" s="7">
        <v>11075</v>
      </c>
      <c r="AC30" s="7"/>
      <c r="AD30" s="7">
        <v>12463</v>
      </c>
      <c r="AE30" s="7"/>
      <c r="AF30" s="7">
        <v>11192</v>
      </c>
      <c r="AG30" s="7"/>
      <c r="AH30" s="7">
        <v>15432</v>
      </c>
      <c r="AI30" s="7"/>
      <c r="AJ30" s="7">
        <v>17481</v>
      </c>
      <c r="AK30" s="7"/>
      <c r="AL30" s="7">
        <v>18748</v>
      </c>
      <c r="AM30" s="7"/>
      <c r="AN30" s="7">
        <v>18168</v>
      </c>
      <c r="AO30" s="7"/>
      <c r="AP30" s="7">
        <v>21498</v>
      </c>
      <c r="AQ30" s="7"/>
      <c r="AR30" s="7">
        <v>21655</v>
      </c>
      <c r="AS30" s="7"/>
      <c r="AT30" s="7">
        <v>21902</v>
      </c>
      <c r="AU30" s="7"/>
    </row>
    <row r="31" spans="1:47" x14ac:dyDescent="0.3">
      <c r="A31" s="6" t="s">
        <v>1101</v>
      </c>
      <c r="B31" s="6"/>
      <c r="C31" s="6"/>
      <c r="D31" s="6"/>
      <c r="E31" s="6" t="s">
        <v>1025</v>
      </c>
      <c r="F31" s="7">
        <v>2088</v>
      </c>
      <c r="G31" s="7"/>
      <c r="H31" s="7" t="s">
        <v>15</v>
      </c>
      <c r="I31" s="7"/>
      <c r="J31" s="7" t="s">
        <v>15</v>
      </c>
      <c r="K31" s="7"/>
      <c r="L31" s="7">
        <v>8143</v>
      </c>
      <c r="M31" s="7"/>
      <c r="N31" s="7">
        <v>8998</v>
      </c>
      <c r="O31" s="7"/>
      <c r="P31" s="7">
        <v>11355</v>
      </c>
      <c r="Q31" s="7"/>
      <c r="R31" s="7">
        <v>11966</v>
      </c>
      <c r="S31" s="7"/>
      <c r="T31" s="7">
        <v>11275</v>
      </c>
      <c r="U31" s="7"/>
      <c r="V31" s="7">
        <v>12129</v>
      </c>
      <c r="W31" s="7"/>
      <c r="X31" s="7">
        <v>11617</v>
      </c>
      <c r="Y31" s="7"/>
      <c r="Z31" s="7">
        <v>11447</v>
      </c>
      <c r="AA31" s="7"/>
      <c r="AB31" s="7">
        <v>11075</v>
      </c>
      <c r="AC31" s="7"/>
      <c r="AD31" s="7">
        <v>12463</v>
      </c>
      <c r="AE31" s="7"/>
      <c r="AF31" s="7">
        <v>11192</v>
      </c>
      <c r="AG31" s="7"/>
      <c r="AH31" s="7">
        <v>13781</v>
      </c>
      <c r="AI31" s="7"/>
      <c r="AJ31" s="7">
        <v>15389</v>
      </c>
      <c r="AK31" s="7"/>
      <c r="AL31" s="7">
        <v>17610</v>
      </c>
      <c r="AM31" s="7"/>
      <c r="AN31" s="7">
        <v>17062</v>
      </c>
      <c r="AO31" s="7"/>
      <c r="AP31" s="7">
        <v>20412</v>
      </c>
      <c r="AQ31" s="7"/>
      <c r="AR31" s="7">
        <v>20588</v>
      </c>
      <c r="AS31" s="7"/>
      <c r="AT31" s="7">
        <v>20769</v>
      </c>
      <c r="AU31" s="7"/>
    </row>
    <row r="32" spans="1:47" x14ac:dyDescent="0.3">
      <c r="A32" s="6" t="s">
        <v>1102</v>
      </c>
      <c r="B32" s="6"/>
      <c r="C32" s="6"/>
      <c r="D32" s="6"/>
      <c r="E32" s="6" t="s">
        <v>1027</v>
      </c>
      <c r="F32" s="7">
        <v>0</v>
      </c>
      <c r="G32" s="7"/>
      <c r="H32" s="7">
        <v>0</v>
      </c>
      <c r="I32" s="7"/>
      <c r="J32" s="7">
        <v>0</v>
      </c>
      <c r="K32" s="7"/>
      <c r="L32" s="7">
        <v>0</v>
      </c>
      <c r="M32" s="7"/>
      <c r="N32" s="7">
        <v>0</v>
      </c>
      <c r="O32" s="7"/>
      <c r="P32" s="7">
        <v>0</v>
      </c>
      <c r="Q32" s="7"/>
      <c r="R32" s="7">
        <v>0</v>
      </c>
      <c r="S32" s="7"/>
      <c r="T32" s="7">
        <v>0</v>
      </c>
      <c r="U32" s="7"/>
      <c r="V32" s="7">
        <v>0</v>
      </c>
      <c r="W32" s="7"/>
      <c r="X32" s="7">
        <v>0</v>
      </c>
      <c r="Y32" s="7"/>
      <c r="Z32" s="7">
        <v>0</v>
      </c>
      <c r="AA32" s="7"/>
      <c r="AB32" s="7">
        <v>0</v>
      </c>
      <c r="AC32" s="7"/>
      <c r="AD32" s="7">
        <v>0</v>
      </c>
      <c r="AE32" s="7"/>
      <c r="AF32" s="7">
        <v>0</v>
      </c>
      <c r="AG32" s="7"/>
      <c r="AH32" s="7">
        <v>0</v>
      </c>
      <c r="AI32" s="7"/>
      <c r="AJ32" s="7">
        <v>0</v>
      </c>
      <c r="AK32" s="7"/>
      <c r="AL32" s="7">
        <v>0</v>
      </c>
      <c r="AM32" s="7"/>
      <c r="AN32" s="7">
        <v>0</v>
      </c>
      <c r="AO32" s="7"/>
      <c r="AP32" s="7">
        <v>0</v>
      </c>
      <c r="AQ32" s="7"/>
      <c r="AR32" s="7">
        <v>0</v>
      </c>
      <c r="AS32" s="7"/>
      <c r="AT32" s="7">
        <v>0</v>
      </c>
      <c r="AU32" s="7"/>
    </row>
    <row r="33" spans="1:47" x14ac:dyDescent="0.3">
      <c r="A33" s="6" t="s">
        <v>1103</v>
      </c>
      <c r="B33" s="6"/>
      <c r="C33" s="6"/>
      <c r="D33" s="6"/>
      <c r="E33" s="6" t="s">
        <v>1029</v>
      </c>
      <c r="F33" s="7">
        <v>0</v>
      </c>
      <c r="G33" s="7"/>
      <c r="H33" s="7">
        <v>0</v>
      </c>
      <c r="I33" s="7"/>
      <c r="J33" s="7">
        <v>0</v>
      </c>
      <c r="K33" s="7"/>
      <c r="L33" s="7">
        <v>0</v>
      </c>
      <c r="M33" s="7"/>
      <c r="N33" s="7">
        <v>0</v>
      </c>
      <c r="O33" s="7"/>
      <c r="P33" s="7">
        <v>0</v>
      </c>
      <c r="Q33" s="7"/>
      <c r="R33" s="7">
        <v>0</v>
      </c>
      <c r="S33" s="7"/>
      <c r="T33" s="7">
        <v>0</v>
      </c>
      <c r="U33" s="7"/>
      <c r="V33" s="7">
        <v>0</v>
      </c>
      <c r="W33" s="7"/>
      <c r="X33" s="7">
        <v>0</v>
      </c>
      <c r="Y33" s="7"/>
      <c r="Z33" s="7">
        <v>0</v>
      </c>
      <c r="AA33" s="7"/>
      <c r="AB33" s="7">
        <v>0</v>
      </c>
      <c r="AC33" s="7"/>
      <c r="AD33" s="7">
        <v>0</v>
      </c>
      <c r="AE33" s="7"/>
      <c r="AF33" s="7">
        <v>0</v>
      </c>
      <c r="AG33" s="7"/>
      <c r="AH33" s="7">
        <v>1651</v>
      </c>
      <c r="AI33" s="7"/>
      <c r="AJ33" s="7">
        <v>2091</v>
      </c>
      <c r="AK33" s="7"/>
      <c r="AL33" s="7">
        <v>1138</v>
      </c>
      <c r="AM33" s="7"/>
      <c r="AN33" s="7">
        <v>1106</v>
      </c>
      <c r="AO33" s="7"/>
      <c r="AP33" s="7">
        <v>1087</v>
      </c>
      <c r="AQ33" s="7"/>
      <c r="AR33" s="7">
        <v>1067</v>
      </c>
      <c r="AS33" s="7"/>
      <c r="AT33" s="7">
        <v>1133</v>
      </c>
      <c r="AU33" s="7"/>
    </row>
    <row r="34" spans="1:47" x14ac:dyDescent="0.3">
      <c r="A34" s="6" t="s">
        <v>1104</v>
      </c>
      <c r="B34" s="6"/>
      <c r="C34" s="6"/>
      <c r="D34" s="6" t="s">
        <v>1031</v>
      </c>
      <c r="E34" s="6"/>
      <c r="F34" s="7">
        <v>32114</v>
      </c>
      <c r="G34" s="7"/>
      <c r="H34" s="7" t="s">
        <v>15</v>
      </c>
      <c r="I34" s="7"/>
      <c r="J34" s="7" t="s">
        <v>15</v>
      </c>
      <c r="K34" s="7"/>
      <c r="L34" s="7">
        <v>36700</v>
      </c>
      <c r="M34" s="7"/>
      <c r="N34" s="7">
        <v>32725</v>
      </c>
      <c r="O34" s="7"/>
      <c r="P34" s="7">
        <v>41712</v>
      </c>
      <c r="Q34" s="7"/>
      <c r="R34" s="7">
        <v>56829</v>
      </c>
      <c r="S34" s="7"/>
      <c r="T34" s="7">
        <v>67719</v>
      </c>
      <c r="U34" s="7"/>
      <c r="V34" s="7">
        <v>77730</v>
      </c>
      <c r="W34" s="7"/>
      <c r="X34" s="7">
        <v>84023</v>
      </c>
      <c r="Y34" s="7"/>
      <c r="Z34" s="7">
        <v>81453</v>
      </c>
      <c r="AA34" s="7"/>
      <c r="AB34" s="7">
        <v>72462</v>
      </c>
      <c r="AC34" s="7"/>
      <c r="AD34" s="7">
        <v>63321</v>
      </c>
      <c r="AE34" s="7"/>
      <c r="AF34" s="7">
        <v>59856</v>
      </c>
      <c r="AG34" s="7"/>
      <c r="AH34" s="7">
        <v>58315</v>
      </c>
      <c r="AI34" s="7"/>
      <c r="AJ34" s="7">
        <v>61733</v>
      </c>
      <c r="AK34" s="7"/>
      <c r="AL34" s="7">
        <v>64663</v>
      </c>
      <c r="AM34" s="7"/>
      <c r="AN34" s="7">
        <v>64568</v>
      </c>
      <c r="AO34" s="7"/>
      <c r="AP34" s="7">
        <v>72439</v>
      </c>
      <c r="AQ34" s="7"/>
      <c r="AR34" s="7">
        <v>77283</v>
      </c>
      <c r="AS34" s="7"/>
      <c r="AT34" s="7">
        <v>67498</v>
      </c>
      <c r="AU34" s="7"/>
    </row>
    <row r="35" spans="1:47" x14ac:dyDescent="0.3">
      <c r="A35" s="6" t="s">
        <v>1105</v>
      </c>
      <c r="B35" s="6"/>
      <c r="C35" s="6"/>
      <c r="D35" s="6"/>
      <c r="E35" s="6" t="s">
        <v>1025</v>
      </c>
      <c r="F35" s="7">
        <v>8501</v>
      </c>
      <c r="G35" s="7"/>
      <c r="H35" s="7" t="s">
        <v>15</v>
      </c>
      <c r="I35" s="7"/>
      <c r="J35" s="7" t="s">
        <v>15</v>
      </c>
      <c r="K35" s="7"/>
      <c r="L35" s="7">
        <v>13029</v>
      </c>
      <c r="M35" s="7"/>
      <c r="N35" s="7" t="s">
        <v>15</v>
      </c>
      <c r="O35" s="7"/>
      <c r="P35" s="7" t="s">
        <v>15</v>
      </c>
      <c r="Q35" s="7"/>
      <c r="R35" s="7">
        <v>25449</v>
      </c>
      <c r="S35" s="7"/>
      <c r="T35" s="7">
        <v>30977</v>
      </c>
      <c r="U35" s="7"/>
      <c r="V35" s="7">
        <v>41532</v>
      </c>
      <c r="W35" s="7"/>
      <c r="X35" s="7">
        <v>42597</v>
      </c>
      <c r="Y35" s="7"/>
      <c r="Z35" s="7">
        <v>41966</v>
      </c>
      <c r="AA35" s="7"/>
      <c r="AB35" s="7">
        <v>39082</v>
      </c>
      <c r="AC35" s="7"/>
      <c r="AD35" s="7">
        <v>33151</v>
      </c>
      <c r="AE35" s="7"/>
      <c r="AF35" s="7">
        <v>31403</v>
      </c>
      <c r="AG35" s="7"/>
      <c r="AH35" s="7">
        <v>21691</v>
      </c>
      <c r="AI35" s="7"/>
      <c r="AJ35" s="7">
        <v>19894</v>
      </c>
      <c r="AK35" s="7"/>
      <c r="AL35" s="7">
        <v>16749</v>
      </c>
      <c r="AM35" s="7"/>
      <c r="AN35" s="7">
        <v>16075</v>
      </c>
      <c r="AO35" s="7"/>
      <c r="AP35" s="7">
        <v>17419</v>
      </c>
      <c r="AQ35" s="7"/>
      <c r="AR35" s="7">
        <v>17054</v>
      </c>
      <c r="AS35" s="7"/>
      <c r="AT35" s="7">
        <v>14894</v>
      </c>
      <c r="AU35" s="7"/>
    </row>
    <row r="36" spans="1:47" x14ac:dyDescent="0.3">
      <c r="A36" s="6" t="s">
        <v>1106</v>
      </c>
      <c r="B36" s="6"/>
      <c r="C36" s="6"/>
      <c r="D36" s="6"/>
      <c r="E36" s="6" t="s">
        <v>1027</v>
      </c>
      <c r="F36" s="7">
        <v>23613</v>
      </c>
      <c r="G36" s="7"/>
      <c r="H36" s="7">
        <v>19222</v>
      </c>
      <c r="I36" s="7"/>
      <c r="J36" s="7">
        <v>20047</v>
      </c>
      <c r="K36" s="7"/>
      <c r="L36" s="7">
        <v>23671</v>
      </c>
      <c r="M36" s="7"/>
      <c r="N36" s="7" t="s">
        <v>15</v>
      </c>
      <c r="O36" s="7"/>
      <c r="P36" s="7" t="s">
        <v>15</v>
      </c>
      <c r="Q36" s="7"/>
      <c r="R36" s="7">
        <v>31379</v>
      </c>
      <c r="S36" s="7"/>
      <c r="T36" s="7">
        <v>36742</v>
      </c>
      <c r="U36" s="7"/>
      <c r="V36" s="7">
        <v>36198</v>
      </c>
      <c r="W36" s="7"/>
      <c r="X36" s="7">
        <v>41426</v>
      </c>
      <c r="Y36" s="7"/>
      <c r="Z36" s="7">
        <v>39488</v>
      </c>
      <c r="AA36" s="7"/>
      <c r="AB36" s="7">
        <v>33380</v>
      </c>
      <c r="AC36" s="7"/>
      <c r="AD36" s="7">
        <v>30171</v>
      </c>
      <c r="AE36" s="7"/>
      <c r="AF36" s="7">
        <v>28453</v>
      </c>
      <c r="AG36" s="7"/>
      <c r="AH36" s="7">
        <v>30898</v>
      </c>
      <c r="AI36" s="7"/>
      <c r="AJ36" s="7">
        <v>35658</v>
      </c>
      <c r="AK36" s="7"/>
      <c r="AL36" s="7">
        <v>43032</v>
      </c>
      <c r="AM36" s="7"/>
      <c r="AN36" s="7">
        <v>43171</v>
      </c>
      <c r="AO36" s="7"/>
      <c r="AP36" s="7">
        <v>48755</v>
      </c>
      <c r="AQ36" s="7"/>
      <c r="AR36" s="7">
        <v>51069</v>
      </c>
      <c r="AS36" s="7"/>
      <c r="AT36" s="7">
        <v>44923</v>
      </c>
      <c r="AU36" s="7"/>
    </row>
    <row r="37" spans="1:47" x14ac:dyDescent="0.3">
      <c r="A37" s="6" t="s">
        <v>1107</v>
      </c>
      <c r="B37" s="6"/>
      <c r="C37" s="6"/>
      <c r="D37" s="6"/>
      <c r="E37" s="6" t="s">
        <v>1029</v>
      </c>
      <c r="F37" s="7">
        <v>0</v>
      </c>
      <c r="G37" s="7"/>
      <c r="H37" s="7">
        <v>0</v>
      </c>
      <c r="I37" s="7"/>
      <c r="J37" s="7">
        <v>0</v>
      </c>
      <c r="K37" s="7"/>
      <c r="L37" s="7">
        <v>0</v>
      </c>
      <c r="M37" s="7"/>
      <c r="N37" s="7">
        <v>0</v>
      </c>
      <c r="O37" s="7"/>
      <c r="P37" s="7">
        <v>0</v>
      </c>
      <c r="Q37" s="7"/>
      <c r="R37" s="7">
        <v>0</v>
      </c>
      <c r="S37" s="7"/>
      <c r="T37" s="7">
        <v>0</v>
      </c>
      <c r="U37" s="7"/>
      <c r="V37" s="7">
        <v>0</v>
      </c>
      <c r="W37" s="7"/>
      <c r="X37" s="7">
        <v>0</v>
      </c>
      <c r="Y37" s="7"/>
      <c r="Z37" s="7">
        <v>0</v>
      </c>
      <c r="AA37" s="7"/>
      <c r="AB37" s="7">
        <v>0</v>
      </c>
      <c r="AC37" s="7"/>
      <c r="AD37" s="7">
        <v>0</v>
      </c>
      <c r="AE37" s="7"/>
      <c r="AF37" s="7">
        <v>0</v>
      </c>
      <c r="AG37" s="7"/>
      <c r="AH37" s="7">
        <v>5726</v>
      </c>
      <c r="AI37" s="7"/>
      <c r="AJ37" s="7">
        <v>6180</v>
      </c>
      <c r="AK37" s="7"/>
      <c r="AL37" s="7">
        <v>4882</v>
      </c>
      <c r="AM37" s="7"/>
      <c r="AN37" s="7">
        <v>5322</v>
      </c>
      <c r="AO37" s="7"/>
      <c r="AP37" s="7">
        <v>6265</v>
      </c>
      <c r="AQ37" s="7"/>
      <c r="AR37" s="7">
        <v>9160</v>
      </c>
      <c r="AS37" s="7"/>
      <c r="AT37" s="7">
        <v>7681</v>
      </c>
      <c r="AU37" s="7"/>
    </row>
    <row r="38" spans="1:47" x14ac:dyDescent="0.3">
      <c r="A38" s="6" t="s">
        <v>1108</v>
      </c>
      <c r="B38" s="6"/>
      <c r="C38" s="6"/>
      <c r="D38" s="6" t="s">
        <v>1036</v>
      </c>
      <c r="E38" s="6"/>
      <c r="F38" s="7">
        <v>65953</v>
      </c>
      <c r="G38" s="7"/>
      <c r="H38" s="7">
        <v>75997</v>
      </c>
      <c r="I38" s="7"/>
      <c r="J38" s="7">
        <v>71539</v>
      </c>
      <c r="K38" s="7"/>
      <c r="L38" s="7">
        <v>71318</v>
      </c>
      <c r="M38" s="7"/>
      <c r="N38" s="7">
        <v>88017</v>
      </c>
      <c r="O38" s="7"/>
      <c r="P38" s="7">
        <v>92451</v>
      </c>
      <c r="Q38" s="7"/>
      <c r="R38" s="7">
        <v>87943</v>
      </c>
      <c r="S38" s="7"/>
      <c r="T38" s="7">
        <v>97267</v>
      </c>
      <c r="U38" s="7"/>
      <c r="V38" s="7">
        <v>91583</v>
      </c>
      <c r="W38" s="7"/>
      <c r="X38" s="7">
        <v>86062</v>
      </c>
      <c r="Y38" s="7"/>
      <c r="Z38" s="7">
        <v>99403</v>
      </c>
      <c r="AA38" s="7"/>
      <c r="AB38" s="7">
        <v>106652</v>
      </c>
      <c r="AC38" s="7"/>
      <c r="AD38" s="7">
        <v>118841</v>
      </c>
      <c r="AE38" s="7"/>
      <c r="AF38" s="7">
        <v>114602</v>
      </c>
      <c r="AG38" s="7"/>
      <c r="AH38" s="7">
        <v>129490</v>
      </c>
      <c r="AI38" s="7"/>
      <c r="AJ38" s="7">
        <v>134773</v>
      </c>
      <c r="AK38" s="7" t="s">
        <v>59</v>
      </c>
      <c r="AL38" s="7">
        <v>140087</v>
      </c>
      <c r="AM38" s="7" t="s">
        <v>59</v>
      </c>
      <c r="AN38" s="7">
        <v>150594</v>
      </c>
      <c r="AO38" s="7" t="s">
        <v>59</v>
      </c>
      <c r="AP38" s="7">
        <v>149257</v>
      </c>
      <c r="AQ38" s="7" t="s">
        <v>59</v>
      </c>
      <c r="AR38" s="7">
        <v>167466</v>
      </c>
      <c r="AS38" s="7" t="s">
        <v>59</v>
      </c>
      <c r="AT38" s="7">
        <v>160775</v>
      </c>
      <c r="AU38" s="7"/>
    </row>
    <row r="39" spans="1:47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x14ac:dyDescent="0.3">
      <c r="A40" s="9" t="s">
        <v>1067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x14ac:dyDescent="0.3">
      <c r="A41" s="9" t="s">
        <v>1068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x14ac:dyDescent="0.3">
      <c r="A42" s="9" t="s">
        <v>1069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x14ac:dyDescent="0.3">
      <c r="A44" s="10" t="s">
        <v>35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x14ac:dyDescent="0.3">
      <c r="A45" s="9" t="s">
        <v>86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x14ac:dyDescent="0.3">
      <c r="A46" s="9" t="s">
        <v>36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x14ac:dyDescent="0.3">
      <c r="A48" s="9" t="s">
        <v>1109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U71"/>
  <sheetViews>
    <sheetView workbookViewId="0"/>
  </sheetViews>
  <sheetFormatPr defaultColWidth="12" defaultRowHeight="10.15" x14ac:dyDescent="0.3"/>
  <cols>
    <col min="1" max="1" width="18.1640625" customWidth="1"/>
    <col min="2" max="4" width="2.5" customWidth="1"/>
    <col min="5" max="5" width="70.66406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  <col min="46" max="46" width="10.1640625" customWidth="1"/>
    <col min="47" max="47" width="2.83203125" customWidth="1"/>
  </cols>
  <sheetData>
    <row r="1" spans="1:47" ht="15" customHeight="1" x14ac:dyDescent="0.35">
      <c r="A1" s="1" t="s">
        <v>987</v>
      </c>
    </row>
    <row r="2" spans="1:47" ht="20.25" customHeight="1" x14ac:dyDescent="0.4">
      <c r="A2" s="3" t="s">
        <v>988</v>
      </c>
    </row>
    <row r="3" spans="1:47" ht="15" customHeight="1" x14ac:dyDescent="0.35">
      <c r="A3" s="1" t="s">
        <v>2</v>
      </c>
    </row>
    <row r="4" spans="1:47" ht="12.75" customHeight="1" x14ac:dyDescent="0.35">
      <c r="A4" s="2" t="s">
        <v>3</v>
      </c>
    </row>
    <row r="6" spans="1:47" x14ac:dyDescent="0.3">
      <c r="A6" s="5" t="s">
        <v>4</v>
      </c>
      <c r="B6" s="5"/>
      <c r="C6" s="5"/>
      <c r="D6" s="5"/>
      <c r="E6" s="4"/>
      <c r="F6" s="4">
        <v>2001</v>
      </c>
      <c r="G6" s="4"/>
      <c r="H6" s="4">
        <v>2002</v>
      </c>
      <c r="I6" s="4"/>
      <c r="J6" s="4">
        <v>2003</v>
      </c>
      <c r="K6" s="4"/>
      <c r="L6" s="4">
        <v>2004</v>
      </c>
      <c r="M6" s="4"/>
      <c r="N6" s="4">
        <v>2005</v>
      </c>
      <c r="O6" s="4"/>
      <c r="P6" s="4">
        <v>2006</v>
      </c>
      <c r="Q6" s="4"/>
      <c r="R6" s="4">
        <v>2007</v>
      </c>
      <c r="S6" s="4"/>
      <c r="T6" s="4">
        <v>2008</v>
      </c>
      <c r="U6" s="4"/>
      <c r="V6" s="4">
        <v>2009</v>
      </c>
      <c r="W6" s="4"/>
      <c r="X6" s="4">
        <v>2010</v>
      </c>
      <c r="Y6" s="4"/>
      <c r="Z6" s="4">
        <v>2011</v>
      </c>
      <c r="AA6" s="4"/>
      <c r="AB6" s="4">
        <v>2012</v>
      </c>
      <c r="AC6" s="4"/>
      <c r="AD6" s="4">
        <v>2013</v>
      </c>
      <c r="AE6" s="4"/>
      <c r="AF6" s="4">
        <v>2014</v>
      </c>
      <c r="AG6" s="4"/>
      <c r="AH6" s="4">
        <v>2015</v>
      </c>
      <c r="AI6" s="4"/>
      <c r="AJ6" s="4">
        <v>2016</v>
      </c>
      <c r="AK6" s="4"/>
      <c r="AL6" s="4">
        <v>2017</v>
      </c>
      <c r="AM6" s="4"/>
      <c r="AN6" s="4">
        <v>2018</v>
      </c>
      <c r="AO6" s="4"/>
      <c r="AP6" s="4">
        <v>2019</v>
      </c>
      <c r="AQ6" s="4"/>
      <c r="AR6" s="4">
        <v>2020</v>
      </c>
      <c r="AS6" s="4"/>
      <c r="AT6" s="4">
        <v>2021</v>
      </c>
      <c r="AU6" s="4"/>
    </row>
    <row r="8" spans="1:47" x14ac:dyDescent="0.3">
      <c r="A8" s="6" t="s">
        <v>989</v>
      </c>
      <c r="B8" s="8" t="s">
        <v>990</v>
      </c>
      <c r="C8" s="6"/>
      <c r="D8" s="6"/>
      <c r="E8" s="6"/>
      <c r="F8" s="7">
        <v>4905</v>
      </c>
      <c r="G8" s="7"/>
      <c r="H8" s="7">
        <v>4238</v>
      </c>
      <c r="I8" s="7"/>
      <c r="J8" s="7">
        <v>5661</v>
      </c>
      <c r="K8" s="7"/>
      <c r="L8" s="7">
        <v>6699</v>
      </c>
      <c r="M8" s="7"/>
      <c r="N8" s="7">
        <v>4347</v>
      </c>
      <c r="O8" s="7"/>
      <c r="P8" s="7">
        <v>9100</v>
      </c>
      <c r="Q8" s="7"/>
      <c r="R8" s="7">
        <v>14710</v>
      </c>
      <c r="S8" s="7"/>
      <c r="T8" s="7">
        <v>19015</v>
      </c>
      <c r="U8" s="7"/>
      <c r="V8" s="7">
        <v>17167</v>
      </c>
      <c r="W8" s="7"/>
      <c r="X8" s="7">
        <v>17098</v>
      </c>
      <c r="Y8" s="7"/>
      <c r="Z8" s="7">
        <v>19492</v>
      </c>
      <c r="AA8" s="7"/>
      <c r="AB8" s="7">
        <v>18385</v>
      </c>
      <c r="AC8" s="7"/>
      <c r="AD8" s="7">
        <v>16134</v>
      </c>
      <c r="AE8" s="7"/>
      <c r="AF8" s="7">
        <v>16632</v>
      </c>
      <c r="AG8" s="7"/>
      <c r="AH8" s="7">
        <v>20955</v>
      </c>
      <c r="AI8" s="7"/>
      <c r="AJ8" s="7">
        <v>19544</v>
      </c>
      <c r="AK8" s="7"/>
      <c r="AL8" s="7">
        <v>21072</v>
      </c>
      <c r="AM8" s="7"/>
      <c r="AN8" s="7">
        <v>24212</v>
      </c>
      <c r="AO8" s="7"/>
      <c r="AP8" s="7">
        <v>21776</v>
      </c>
      <c r="AQ8" s="7"/>
      <c r="AR8" s="7">
        <v>33176</v>
      </c>
      <c r="AS8" s="7"/>
      <c r="AT8" s="7">
        <v>11705</v>
      </c>
      <c r="AU8" s="7"/>
    </row>
    <row r="9" spans="1:47" x14ac:dyDescent="0.3">
      <c r="A9" s="6" t="s">
        <v>991</v>
      </c>
      <c r="B9" s="6"/>
      <c r="C9" s="6" t="s">
        <v>992</v>
      </c>
      <c r="D9" s="6"/>
      <c r="E9" s="6"/>
      <c r="F9" s="7">
        <v>4905</v>
      </c>
      <c r="G9" s="7"/>
      <c r="H9" s="7">
        <v>4238</v>
      </c>
      <c r="I9" s="7"/>
      <c r="J9" s="7">
        <v>5661</v>
      </c>
      <c r="K9" s="7"/>
      <c r="L9" s="7">
        <v>6699</v>
      </c>
      <c r="M9" s="7"/>
      <c r="N9" s="7">
        <v>4347</v>
      </c>
      <c r="O9" s="7"/>
      <c r="P9" s="7">
        <v>9845</v>
      </c>
      <c r="Q9" s="7"/>
      <c r="R9" s="7">
        <v>14959</v>
      </c>
      <c r="S9" s="7"/>
      <c r="T9" s="7">
        <v>19432</v>
      </c>
      <c r="U9" s="7"/>
      <c r="V9" s="7">
        <v>17176</v>
      </c>
      <c r="W9" s="7"/>
      <c r="X9" s="7">
        <v>17147</v>
      </c>
      <c r="Y9" s="7"/>
      <c r="Z9" s="7">
        <v>19536</v>
      </c>
      <c r="AA9" s="7"/>
      <c r="AB9" s="7">
        <v>18416</v>
      </c>
      <c r="AC9" s="7"/>
      <c r="AD9" s="7">
        <v>16220</v>
      </c>
      <c r="AE9" s="7"/>
      <c r="AF9" s="7">
        <v>16669</v>
      </c>
      <c r="AG9" s="7"/>
      <c r="AH9" s="7">
        <v>21132</v>
      </c>
      <c r="AI9" s="7"/>
      <c r="AJ9" s="7">
        <v>19578</v>
      </c>
      <c r="AK9" s="7"/>
      <c r="AL9" s="7">
        <v>21129</v>
      </c>
      <c r="AM9" s="7"/>
      <c r="AN9" s="7">
        <v>24422</v>
      </c>
      <c r="AO9" s="7"/>
      <c r="AP9" s="7">
        <v>21833</v>
      </c>
      <c r="AQ9" s="7"/>
      <c r="AR9" s="7">
        <v>33224</v>
      </c>
      <c r="AS9" s="7"/>
      <c r="AT9" s="7">
        <v>11969</v>
      </c>
      <c r="AU9" s="7"/>
    </row>
    <row r="10" spans="1:47" x14ac:dyDescent="0.3">
      <c r="A10" s="6" t="s">
        <v>993</v>
      </c>
      <c r="B10" s="6"/>
      <c r="C10" s="6" t="s">
        <v>994</v>
      </c>
      <c r="D10" s="6"/>
      <c r="E10" s="6"/>
      <c r="F10" s="7">
        <v>0</v>
      </c>
      <c r="G10" s="7"/>
      <c r="H10" s="7">
        <v>0</v>
      </c>
      <c r="I10" s="7"/>
      <c r="J10" s="7">
        <v>0</v>
      </c>
      <c r="K10" s="7"/>
      <c r="L10" s="7">
        <v>0</v>
      </c>
      <c r="M10" s="7"/>
      <c r="N10" s="7">
        <v>0</v>
      </c>
      <c r="O10" s="7"/>
      <c r="P10" s="7">
        <v>745</v>
      </c>
      <c r="Q10" s="7"/>
      <c r="R10" s="7">
        <v>249</v>
      </c>
      <c r="S10" s="7"/>
      <c r="T10" s="7">
        <v>417</v>
      </c>
      <c r="U10" s="7"/>
      <c r="V10" s="7">
        <v>9</v>
      </c>
      <c r="W10" s="7"/>
      <c r="X10" s="7">
        <v>49</v>
      </c>
      <c r="Y10" s="7"/>
      <c r="Z10" s="7">
        <v>44</v>
      </c>
      <c r="AA10" s="7"/>
      <c r="AB10" s="7">
        <v>31</v>
      </c>
      <c r="AC10" s="7"/>
      <c r="AD10" s="7">
        <v>86</v>
      </c>
      <c r="AE10" s="7"/>
      <c r="AF10" s="7">
        <v>37</v>
      </c>
      <c r="AG10" s="7"/>
      <c r="AH10" s="7">
        <v>177</v>
      </c>
      <c r="AI10" s="7"/>
      <c r="AJ10" s="7">
        <v>34</v>
      </c>
      <c r="AK10" s="7"/>
      <c r="AL10" s="7">
        <v>57</v>
      </c>
      <c r="AM10" s="7"/>
      <c r="AN10" s="7">
        <v>210</v>
      </c>
      <c r="AO10" s="7"/>
      <c r="AP10" s="7">
        <v>58</v>
      </c>
      <c r="AQ10" s="7"/>
      <c r="AR10" s="7">
        <v>47</v>
      </c>
      <c r="AS10" s="7"/>
      <c r="AT10" s="7">
        <v>264</v>
      </c>
      <c r="AU10" s="7"/>
    </row>
    <row r="12" spans="1:47" x14ac:dyDescent="0.3">
      <c r="A12" s="6" t="s">
        <v>995</v>
      </c>
      <c r="B12" s="8" t="s">
        <v>996</v>
      </c>
      <c r="C12" s="6"/>
      <c r="D12" s="6"/>
      <c r="E12" s="6"/>
      <c r="F12" s="7">
        <v>-12412</v>
      </c>
      <c r="G12" s="7"/>
      <c r="H12" s="7">
        <v>-14926</v>
      </c>
      <c r="I12" s="7"/>
      <c r="J12" s="7">
        <v>-12769</v>
      </c>
      <c r="K12" s="7"/>
      <c r="L12" s="7">
        <v>-13232</v>
      </c>
      <c r="M12" s="7"/>
      <c r="N12" s="7">
        <v>-10108</v>
      </c>
      <c r="O12" s="7"/>
      <c r="P12" s="7">
        <v>-7468</v>
      </c>
      <c r="Q12" s="7"/>
      <c r="R12" s="7">
        <v>-6288</v>
      </c>
      <c r="S12" s="7"/>
      <c r="T12" s="7">
        <v>-7462</v>
      </c>
      <c r="U12" s="7"/>
      <c r="V12" s="7">
        <v>-9875</v>
      </c>
      <c r="W12" s="7"/>
      <c r="X12" s="7">
        <v>-8709</v>
      </c>
      <c r="Y12" s="7"/>
      <c r="Z12" s="7">
        <v>-14478</v>
      </c>
      <c r="AA12" s="7"/>
      <c r="AB12" s="7">
        <v>-24334</v>
      </c>
      <c r="AC12" s="7"/>
      <c r="AD12" s="7">
        <v>-31097</v>
      </c>
      <c r="AE12" s="7"/>
      <c r="AF12" s="7">
        <v>-28369</v>
      </c>
      <c r="AG12" s="7"/>
      <c r="AH12" s="7">
        <v>-33494</v>
      </c>
      <c r="AI12" s="7"/>
      <c r="AJ12" s="7">
        <v>-32006</v>
      </c>
      <c r="AK12" s="7"/>
      <c r="AL12" s="7">
        <v>-26853</v>
      </c>
      <c r="AM12" s="7"/>
      <c r="AN12" s="7">
        <v>-27995</v>
      </c>
      <c r="AO12" s="7"/>
      <c r="AP12" s="7">
        <v>-26755</v>
      </c>
      <c r="AQ12" s="7"/>
      <c r="AR12" s="7">
        <v>-16648</v>
      </c>
      <c r="AS12" s="7"/>
      <c r="AT12" s="7">
        <v>-21566</v>
      </c>
      <c r="AU12" s="7"/>
    </row>
    <row r="13" spans="1:47" x14ac:dyDescent="0.3">
      <c r="A13" s="6" t="s">
        <v>997</v>
      </c>
      <c r="B13" s="6"/>
      <c r="C13" s="6" t="s">
        <v>998</v>
      </c>
      <c r="D13" s="6"/>
      <c r="E13" s="6"/>
      <c r="F13" s="7">
        <v>4244</v>
      </c>
      <c r="G13" s="7"/>
      <c r="H13" s="7">
        <v>3991</v>
      </c>
      <c r="I13" s="7"/>
      <c r="J13" s="7">
        <v>4137</v>
      </c>
      <c r="K13" s="7"/>
      <c r="L13" s="7">
        <v>4673</v>
      </c>
      <c r="M13" s="7"/>
      <c r="N13" s="7">
        <v>6190</v>
      </c>
      <c r="O13" s="7"/>
      <c r="P13" s="7">
        <v>8500</v>
      </c>
      <c r="Q13" s="7"/>
      <c r="R13" s="7">
        <v>8725</v>
      </c>
      <c r="S13" s="7"/>
      <c r="T13" s="7">
        <v>9840</v>
      </c>
      <c r="U13" s="7"/>
      <c r="V13" s="7">
        <v>9148</v>
      </c>
      <c r="W13" s="7"/>
      <c r="X13" s="7">
        <v>14835</v>
      </c>
      <c r="Y13" s="7"/>
      <c r="Z13" s="7">
        <v>20210</v>
      </c>
      <c r="AA13" s="7"/>
      <c r="AB13" s="7">
        <v>18390</v>
      </c>
      <c r="AC13" s="7"/>
      <c r="AD13" s="7">
        <v>23980</v>
      </c>
      <c r="AE13" s="7"/>
      <c r="AF13" s="7">
        <v>20713</v>
      </c>
      <c r="AG13" s="7"/>
      <c r="AH13" s="7">
        <v>22627</v>
      </c>
      <c r="AI13" s="7"/>
      <c r="AJ13" s="7">
        <v>25535</v>
      </c>
      <c r="AK13" s="7"/>
      <c r="AL13" s="7">
        <v>28513</v>
      </c>
      <c r="AM13" s="7"/>
      <c r="AN13" s="7">
        <v>27074</v>
      </c>
      <c r="AO13" s="7"/>
      <c r="AP13" s="7">
        <v>25338</v>
      </c>
      <c r="AQ13" s="7"/>
      <c r="AR13" s="7">
        <v>35989</v>
      </c>
      <c r="AS13" s="7"/>
      <c r="AT13" s="7">
        <v>34927</v>
      </c>
      <c r="AU13" s="7"/>
    </row>
    <row r="14" spans="1:47" x14ac:dyDescent="0.3">
      <c r="A14" s="6" t="s">
        <v>999</v>
      </c>
      <c r="B14" s="6"/>
      <c r="C14" s="6" t="s">
        <v>1000</v>
      </c>
      <c r="D14" s="6"/>
      <c r="E14" s="6"/>
      <c r="F14" s="7">
        <v>16656</v>
      </c>
      <c r="G14" s="7"/>
      <c r="H14" s="7">
        <v>18917</v>
      </c>
      <c r="I14" s="7"/>
      <c r="J14" s="7">
        <v>16906</v>
      </c>
      <c r="K14" s="7"/>
      <c r="L14" s="7">
        <v>17905</v>
      </c>
      <c r="M14" s="7"/>
      <c r="N14" s="7">
        <v>16298</v>
      </c>
      <c r="O14" s="7"/>
      <c r="P14" s="7">
        <v>15968</v>
      </c>
      <c r="Q14" s="7"/>
      <c r="R14" s="7">
        <v>15013</v>
      </c>
      <c r="S14" s="7"/>
      <c r="T14" s="7">
        <v>17302</v>
      </c>
      <c r="U14" s="7"/>
      <c r="V14" s="7">
        <v>19023</v>
      </c>
      <c r="W14" s="7"/>
      <c r="X14" s="7">
        <v>23544</v>
      </c>
      <c r="Y14" s="7"/>
      <c r="Z14" s="7">
        <v>34688</v>
      </c>
      <c r="AA14" s="7"/>
      <c r="AB14" s="7">
        <v>42725</v>
      </c>
      <c r="AC14" s="7"/>
      <c r="AD14" s="7">
        <v>55077</v>
      </c>
      <c r="AE14" s="7"/>
      <c r="AF14" s="7">
        <v>49082</v>
      </c>
      <c r="AG14" s="7"/>
      <c r="AH14" s="7">
        <v>56122</v>
      </c>
      <c r="AI14" s="7"/>
      <c r="AJ14" s="7">
        <v>57541</v>
      </c>
      <c r="AK14" s="7"/>
      <c r="AL14" s="7">
        <v>55366</v>
      </c>
      <c r="AM14" s="7"/>
      <c r="AN14" s="7">
        <v>55068</v>
      </c>
      <c r="AO14" s="7"/>
      <c r="AP14" s="7">
        <v>52094</v>
      </c>
      <c r="AQ14" s="7"/>
      <c r="AR14" s="7">
        <v>52636</v>
      </c>
      <c r="AS14" s="7"/>
      <c r="AT14" s="7">
        <v>56492</v>
      </c>
      <c r="AU14" s="7"/>
    </row>
    <row r="16" spans="1:47" x14ac:dyDescent="0.3">
      <c r="A16" s="6" t="s">
        <v>1001</v>
      </c>
      <c r="B16" s="8" t="s">
        <v>1002</v>
      </c>
      <c r="C16" s="6"/>
      <c r="D16" s="6"/>
      <c r="E16" s="6"/>
      <c r="F16" s="7">
        <v>-42594</v>
      </c>
      <c r="G16" s="7"/>
      <c r="H16" s="7">
        <v>-41640</v>
      </c>
      <c r="I16" s="7"/>
      <c r="J16" s="7">
        <v>-41057</v>
      </c>
      <c r="K16" s="7"/>
      <c r="L16" s="7">
        <v>-55698</v>
      </c>
      <c r="M16" s="7"/>
      <c r="N16" s="7">
        <v>-65868</v>
      </c>
      <c r="O16" s="7"/>
      <c r="P16" s="7">
        <v>-83119</v>
      </c>
      <c r="Q16" s="7"/>
      <c r="R16" s="7">
        <v>-95113</v>
      </c>
      <c r="S16" s="7"/>
      <c r="T16" s="7">
        <v>-112821</v>
      </c>
      <c r="U16" s="7"/>
      <c r="V16" s="7">
        <v>-119066</v>
      </c>
      <c r="W16" s="7"/>
      <c r="X16" s="7">
        <v>-121310</v>
      </c>
      <c r="Y16" s="7"/>
      <c r="Z16" s="7">
        <v>-117290</v>
      </c>
      <c r="AA16" s="7"/>
      <c r="AB16" s="7">
        <v>-113017</v>
      </c>
      <c r="AC16" s="7"/>
      <c r="AD16" s="7">
        <v>-101922</v>
      </c>
      <c r="AE16" s="7"/>
      <c r="AF16" s="7">
        <v>-95136</v>
      </c>
      <c r="AG16" s="7"/>
      <c r="AH16" s="7">
        <v>-99098</v>
      </c>
      <c r="AI16" s="7"/>
      <c r="AJ16" s="7">
        <v>-98377</v>
      </c>
      <c r="AK16" s="7"/>
      <c r="AL16" s="7">
        <v>-108236</v>
      </c>
      <c r="AM16" s="7"/>
      <c r="AN16" s="7">
        <v>-110488</v>
      </c>
      <c r="AO16" s="7"/>
      <c r="AP16" s="7">
        <v>-117840</v>
      </c>
      <c r="AQ16" s="7"/>
      <c r="AR16" s="7">
        <v>-131143</v>
      </c>
      <c r="AS16" s="7"/>
      <c r="AT16" s="7">
        <v>-119895</v>
      </c>
      <c r="AU16" s="7"/>
    </row>
    <row r="17" spans="1:47" x14ac:dyDescent="0.3">
      <c r="A17" s="6" t="s">
        <v>1003</v>
      </c>
      <c r="B17" s="6"/>
      <c r="C17" s="6" t="s">
        <v>1004</v>
      </c>
      <c r="D17" s="6"/>
      <c r="E17" s="6"/>
      <c r="F17" s="7">
        <v>12505</v>
      </c>
      <c r="G17" s="7"/>
      <c r="H17" s="7">
        <v>23817</v>
      </c>
      <c r="I17" s="7"/>
      <c r="J17" s="7">
        <v>23275</v>
      </c>
      <c r="K17" s="7"/>
      <c r="L17" s="7">
        <v>21657</v>
      </c>
      <c r="M17" s="7"/>
      <c r="N17" s="7">
        <v>24773</v>
      </c>
      <c r="O17" s="7"/>
      <c r="P17" s="7">
        <v>18904</v>
      </c>
      <c r="Q17" s="7"/>
      <c r="R17" s="7">
        <v>16855</v>
      </c>
      <c r="S17" s="7"/>
      <c r="T17" s="7">
        <v>16741</v>
      </c>
      <c r="U17" s="7"/>
      <c r="V17" s="7">
        <v>13743</v>
      </c>
      <c r="W17" s="7"/>
      <c r="X17" s="7">
        <v>12617</v>
      </c>
      <c r="Y17" s="7"/>
      <c r="Z17" s="7">
        <v>13950</v>
      </c>
      <c r="AA17" s="7"/>
      <c r="AB17" s="7">
        <v>9312</v>
      </c>
      <c r="AC17" s="7"/>
      <c r="AD17" s="7">
        <v>12923</v>
      </c>
      <c r="AE17" s="7"/>
      <c r="AF17" s="7">
        <v>15469</v>
      </c>
      <c r="AG17" s="7"/>
      <c r="AH17" s="7">
        <v>20045</v>
      </c>
      <c r="AI17" s="7"/>
      <c r="AJ17" s="7">
        <v>27140</v>
      </c>
      <c r="AK17" s="7"/>
      <c r="AL17" s="7">
        <v>24663</v>
      </c>
      <c r="AM17" s="7"/>
      <c r="AN17" s="7">
        <v>28294</v>
      </c>
      <c r="AO17" s="7"/>
      <c r="AP17" s="7">
        <v>32909</v>
      </c>
      <c r="AQ17" s="7"/>
      <c r="AR17" s="7">
        <v>36690</v>
      </c>
      <c r="AS17" s="7"/>
      <c r="AT17" s="7">
        <v>29242</v>
      </c>
      <c r="AU17" s="7"/>
    </row>
    <row r="18" spans="1:47" x14ac:dyDescent="0.3">
      <c r="A18" s="6" t="s">
        <v>1005</v>
      </c>
      <c r="B18" s="6"/>
      <c r="C18" s="6"/>
      <c r="D18" s="6" t="s">
        <v>1006</v>
      </c>
      <c r="E18" s="6"/>
      <c r="F18" s="7">
        <v>0</v>
      </c>
      <c r="G18" s="7"/>
      <c r="H18" s="7">
        <v>0</v>
      </c>
      <c r="I18" s="7"/>
      <c r="J18" s="7">
        <v>0</v>
      </c>
      <c r="K18" s="7"/>
      <c r="L18" s="7">
        <v>0</v>
      </c>
      <c r="M18" s="7"/>
      <c r="N18" s="7">
        <v>0</v>
      </c>
      <c r="O18" s="7"/>
      <c r="P18" s="7">
        <v>995</v>
      </c>
      <c r="Q18" s="7"/>
      <c r="R18" s="7">
        <v>1145</v>
      </c>
      <c r="S18" s="7"/>
      <c r="T18" s="7">
        <v>995</v>
      </c>
      <c r="U18" s="7"/>
      <c r="V18" s="7">
        <v>1225</v>
      </c>
      <c r="W18" s="7"/>
      <c r="X18" s="7">
        <v>977</v>
      </c>
      <c r="Y18" s="7"/>
      <c r="Z18" s="7">
        <v>978</v>
      </c>
      <c r="AA18" s="7"/>
      <c r="AB18" s="7">
        <v>901</v>
      </c>
      <c r="AC18" s="7"/>
      <c r="AD18" s="7">
        <v>836</v>
      </c>
      <c r="AE18" s="7"/>
      <c r="AF18" s="7">
        <v>888</v>
      </c>
      <c r="AG18" s="7"/>
      <c r="AH18" s="7">
        <v>912</v>
      </c>
      <c r="AI18" s="7"/>
      <c r="AJ18" s="7">
        <v>960</v>
      </c>
      <c r="AK18" s="7"/>
      <c r="AL18" s="7">
        <v>0</v>
      </c>
      <c r="AM18" s="7"/>
      <c r="AN18" s="7">
        <v>0</v>
      </c>
      <c r="AO18" s="7"/>
      <c r="AP18" s="7">
        <v>0</v>
      </c>
      <c r="AQ18" s="7"/>
      <c r="AR18" s="7">
        <v>0</v>
      </c>
      <c r="AS18" s="7"/>
      <c r="AT18" s="7">
        <v>0</v>
      </c>
      <c r="AU18" s="7"/>
    </row>
    <row r="19" spans="1:47" x14ac:dyDescent="0.3">
      <c r="A19" s="6" t="s">
        <v>1007</v>
      </c>
      <c r="B19" s="6"/>
      <c r="C19" s="6"/>
      <c r="D19" s="6"/>
      <c r="E19" s="6" t="s">
        <v>1008</v>
      </c>
      <c r="F19" s="7">
        <v>0</v>
      </c>
      <c r="G19" s="7"/>
      <c r="H19" s="7">
        <v>0</v>
      </c>
      <c r="I19" s="7"/>
      <c r="J19" s="7">
        <v>0</v>
      </c>
      <c r="K19" s="7"/>
      <c r="L19" s="7">
        <v>0</v>
      </c>
      <c r="M19" s="7"/>
      <c r="N19" s="7">
        <v>0</v>
      </c>
      <c r="O19" s="7"/>
      <c r="P19" s="7">
        <v>0</v>
      </c>
      <c r="Q19" s="7"/>
      <c r="R19" s="7">
        <v>0</v>
      </c>
      <c r="S19" s="7"/>
      <c r="T19" s="7">
        <v>0</v>
      </c>
      <c r="U19" s="7"/>
      <c r="V19" s="7">
        <v>1225</v>
      </c>
      <c r="W19" s="7"/>
      <c r="X19" s="7">
        <v>977</v>
      </c>
      <c r="Y19" s="7"/>
      <c r="Z19" s="7">
        <v>978</v>
      </c>
      <c r="AA19" s="7"/>
      <c r="AB19" s="7">
        <v>901</v>
      </c>
      <c r="AC19" s="7"/>
      <c r="AD19" s="7">
        <v>836</v>
      </c>
      <c r="AE19" s="7"/>
      <c r="AF19" s="7">
        <v>888</v>
      </c>
      <c r="AG19" s="7"/>
      <c r="AH19" s="7">
        <v>0</v>
      </c>
      <c r="AI19" s="7"/>
      <c r="AJ19" s="7">
        <v>0</v>
      </c>
      <c r="AK19" s="7"/>
      <c r="AL19" s="7">
        <v>0</v>
      </c>
      <c r="AM19" s="7"/>
      <c r="AN19" s="7">
        <v>0</v>
      </c>
      <c r="AO19" s="7"/>
      <c r="AP19" s="7">
        <v>0</v>
      </c>
      <c r="AQ19" s="7"/>
      <c r="AR19" s="7">
        <v>0</v>
      </c>
      <c r="AS19" s="7"/>
      <c r="AT19" s="7">
        <v>0</v>
      </c>
      <c r="AU19" s="7"/>
    </row>
    <row r="20" spans="1:47" x14ac:dyDescent="0.3">
      <c r="A20" s="6" t="s">
        <v>1009</v>
      </c>
      <c r="B20" s="6"/>
      <c r="C20" s="6"/>
      <c r="D20" s="6"/>
      <c r="E20" s="6" t="s">
        <v>1010</v>
      </c>
      <c r="F20" s="7">
        <v>0</v>
      </c>
      <c r="G20" s="7"/>
      <c r="H20" s="7">
        <v>0</v>
      </c>
      <c r="I20" s="7"/>
      <c r="J20" s="7">
        <v>0</v>
      </c>
      <c r="K20" s="7"/>
      <c r="L20" s="7">
        <v>0</v>
      </c>
      <c r="M20" s="7"/>
      <c r="N20" s="7">
        <v>0</v>
      </c>
      <c r="O20" s="7"/>
      <c r="P20" s="7">
        <v>995</v>
      </c>
      <c r="Q20" s="7"/>
      <c r="R20" s="7">
        <v>1145</v>
      </c>
      <c r="S20" s="7"/>
      <c r="T20" s="7">
        <v>995</v>
      </c>
      <c r="U20" s="7"/>
      <c r="V20" s="7">
        <v>0</v>
      </c>
      <c r="W20" s="7"/>
      <c r="X20" s="7">
        <v>0</v>
      </c>
      <c r="Y20" s="7"/>
      <c r="Z20" s="7">
        <v>0</v>
      </c>
      <c r="AA20" s="7"/>
      <c r="AB20" s="7">
        <v>0</v>
      </c>
      <c r="AC20" s="7"/>
      <c r="AD20" s="7">
        <v>0</v>
      </c>
      <c r="AE20" s="7"/>
      <c r="AF20" s="7">
        <v>0</v>
      </c>
      <c r="AG20" s="7"/>
      <c r="AH20" s="7">
        <v>0</v>
      </c>
      <c r="AI20" s="7"/>
      <c r="AJ20" s="7">
        <v>0</v>
      </c>
      <c r="AK20" s="7"/>
      <c r="AL20" s="7">
        <v>0</v>
      </c>
      <c r="AM20" s="7"/>
      <c r="AN20" s="7">
        <v>0</v>
      </c>
      <c r="AO20" s="7"/>
      <c r="AP20" s="7">
        <v>0</v>
      </c>
      <c r="AQ20" s="7"/>
      <c r="AR20" s="7">
        <v>0</v>
      </c>
      <c r="AS20" s="7"/>
      <c r="AT20" s="7">
        <v>0</v>
      </c>
      <c r="AU20" s="7"/>
    </row>
    <row r="21" spans="1:47" x14ac:dyDescent="0.3">
      <c r="A21" s="6" t="s">
        <v>1011</v>
      </c>
      <c r="B21" s="6"/>
      <c r="C21" s="6"/>
      <c r="D21" s="6"/>
      <c r="E21" s="6" t="s">
        <v>1012</v>
      </c>
      <c r="F21" s="7">
        <v>0</v>
      </c>
      <c r="G21" s="7"/>
      <c r="H21" s="7">
        <v>0</v>
      </c>
      <c r="I21" s="7"/>
      <c r="J21" s="7">
        <v>0</v>
      </c>
      <c r="K21" s="7"/>
      <c r="L21" s="7">
        <v>0</v>
      </c>
      <c r="M21" s="7"/>
      <c r="N21" s="7">
        <v>0</v>
      </c>
      <c r="O21" s="7"/>
      <c r="P21" s="7">
        <v>0</v>
      </c>
      <c r="Q21" s="7"/>
      <c r="R21" s="7">
        <v>0</v>
      </c>
      <c r="S21" s="7"/>
      <c r="T21" s="7">
        <v>0</v>
      </c>
      <c r="U21" s="7"/>
      <c r="V21" s="7">
        <v>0</v>
      </c>
      <c r="W21" s="7"/>
      <c r="X21" s="7">
        <v>0</v>
      </c>
      <c r="Y21" s="7"/>
      <c r="Z21" s="7">
        <v>0</v>
      </c>
      <c r="AA21" s="7"/>
      <c r="AB21" s="7">
        <v>0</v>
      </c>
      <c r="AC21" s="7"/>
      <c r="AD21" s="7">
        <v>0</v>
      </c>
      <c r="AE21" s="7"/>
      <c r="AF21" s="7">
        <v>0</v>
      </c>
      <c r="AG21" s="7"/>
      <c r="AH21" s="7">
        <v>912</v>
      </c>
      <c r="AI21" s="7"/>
      <c r="AJ21" s="7">
        <v>960</v>
      </c>
      <c r="AK21" s="7"/>
      <c r="AL21" s="7">
        <v>0</v>
      </c>
      <c r="AM21" s="7"/>
      <c r="AN21" s="7">
        <v>0</v>
      </c>
      <c r="AO21" s="7"/>
      <c r="AP21" s="7">
        <v>0</v>
      </c>
      <c r="AQ21" s="7"/>
      <c r="AR21" s="7">
        <v>0</v>
      </c>
      <c r="AS21" s="7"/>
      <c r="AT21" s="7">
        <v>0</v>
      </c>
      <c r="AU21" s="7"/>
    </row>
    <row r="22" spans="1:47" x14ac:dyDescent="0.3">
      <c r="A22" s="6" t="s">
        <v>1013</v>
      </c>
      <c r="B22" s="6"/>
      <c r="C22" s="6"/>
      <c r="D22" s="6" t="s">
        <v>1014</v>
      </c>
      <c r="E22" s="6"/>
      <c r="F22" s="7" t="s">
        <v>15</v>
      </c>
      <c r="G22" s="7"/>
      <c r="H22" s="7" t="s">
        <v>15</v>
      </c>
      <c r="I22" s="7"/>
      <c r="J22" s="7" t="s">
        <v>15</v>
      </c>
      <c r="K22" s="7"/>
      <c r="L22" s="7" t="s">
        <v>15</v>
      </c>
      <c r="M22" s="7"/>
      <c r="N22" s="7">
        <v>10991</v>
      </c>
      <c r="O22" s="7"/>
      <c r="P22" s="7" t="s">
        <v>15</v>
      </c>
      <c r="Q22" s="7"/>
      <c r="R22" s="7">
        <v>3028</v>
      </c>
      <c r="S22" s="7"/>
      <c r="T22" s="7">
        <v>4706</v>
      </c>
      <c r="U22" s="7"/>
      <c r="V22" s="7">
        <v>3238</v>
      </c>
      <c r="W22" s="7"/>
      <c r="X22" s="7">
        <v>1792</v>
      </c>
      <c r="Y22" s="7"/>
      <c r="Z22" s="7">
        <v>2326</v>
      </c>
      <c r="AA22" s="7"/>
      <c r="AB22" s="7">
        <v>1108</v>
      </c>
      <c r="AC22" s="7"/>
      <c r="AD22" s="7" t="s">
        <v>15</v>
      </c>
      <c r="AE22" s="7"/>
      <c r="AF22" s="7" t="s">
        <v>15</v>
      </c>
      <c r="AG22" s="7"/>
      <c r="AH22" s="7">
        <v>5360</v>
      </c>
      <c r="AI22" s="7"/>
      <c r="AJ22" s="7">
        <v>8694</v>
      </c>
      <c r="AK22" s="7"/>
      <c r="AL22" s="7">
        <v>4189</v>
      </c>
      <c r="AM22" s="7"/>
      <c r="AN22" s="7">
        <v>5771</v>
      </c>
      <c r="AO22" s="7"/>
      <c r="AP22" s="7">
        <v>8371</v>
      </c>
      <c r="AQ22" s="7"/>
      <c r="AR22" s="7">
        <v>12539</v>
      </c>
      <c r="AS22" s="7"/>
      <c r="AT22" s="7">
        <v>7539</v>
      </c>
      <c r="AU22" s="7"/>
    </row>
    <row r="23" spans="1:47" x14ac:dyDescent="0.3">
      <c r="A23" s="6" t="s">
        <v>1015</v>
      </c>
      <c r="B23" s="6"/>
      <c r="C23" s="6"/>
      <c r="D23" s="6"/>
      <c r="E23" s="6" t="s">
        <v>1008</v>
      </c>
      <c r="F23" s="7" t="s">
        <v>15</v>
      </c>
      <c r="G23" s="7"/>
      <c r="H23" s="7" t="s">
        <v>15</v>
      </c>
      <c r="I23" s="7"/>
      <c r="J23" s="7" t="s">
        <v>15</v>
      </c>
      <c r="K23" s="7"/>
      <c r="L23" s="7" t="s">
        <v>15</v>
      </c>
      <c r="M23" s="7"/>
      <c r="N23" s="7">
        <v>8734</v>
      </c>
      <c r="O23" s="7"/>
      <c r="P23" s="7" t="s">
        <v>15</v>
      </c>
      <c r="Q23" s="7"/>
      <c r="R23" s="7">
        <v>3028</v>
      </c>
      <c r="S23" s="7"/>
      <c r="T23" s="7">
        <v>4651</v>
      </c>
      <c r="U23" s="7"/>
      <c r="V23" s="7">
        <v>3238</v>
      </c>
      <c r="W23" s="7"/>
      <c r="X23" s="7">
        <v>1792</v>
      </c>
      <c r="Y23" s="7"/>
      <c r="Z23" s="7">
        <v>2326</v>
      </c>
      <c r="AA23" s="7"/>
      <c r="AB23" s="7">
        <v>1108</v>
      </c>
      <c r="AC23" s="7"/>
      <c r="AD23" s="7" t="s">
        <v>15</v>
      </c>
      <c r="AE23" s="7"/>
      <c r="AF23" s="7" t="s">
        <v>15</v>
      </c>
      <c r="AG23" s="7"/>
      <c r="AH23" s="7">
        <v>3027</v>
      </c>
      <c r="AI23" s="7"/>
      <c r="AJ23" s="7" t="s">
        <v>15</v>
      </c>
      <c r="AK23" s="7"/>
      <c r="AL23" s="7">
        <v>2524</v>
      </c>
      <c r="AM23" s="7"/>
      <c r="AN23" s="7">
        <v>3819</v>
      </c>
      <c r="AO23" s="7"/>
      <c r="AP23" s="7">
        <v>6251</v>
      </c>
      <c r="AQ23" s="7"/>
      <c r="AR23" s="7">
        <v>9301</v>
      </c>
      <c r="AS23" s="7"/>
      <c r="AT23" s="7" t="s">
        <v>15</v>
      </c>
      <c r="AU23" s="7"/>
    </row>
    <row r="24" spans="1:47" x14ac:dyDescent="0.3">
      <c r="A24" s="6" t="s">
        <v>1016</v>
      </c>
      <c r="B24" s="6"/>
      <c r="C24" s="6"/>
      <c r="D24" s="6"/>
      <c r="E24" s="6" t="s">
        <v>1010</v>
      </c>
      <c r="F24" s="7">
        <v>883</v>
      </c>
      <c r="G24" s="7"/>
      <c r="H24" s="7">
        <v>1369</v>
      </c>
      <c r="I24" s="7"/>
      <c r="J24" s="7">
        <v>3320</v>
      </c>
      <c r="K24" s="7"/>
      <c r="L24" s="7" t="s">
        <v>15</v>
      </c>
      <c r="M24" s="7"/>
      <c r="N24" s="7">
        <v>2258</v>
      </c>
      <c r="O24" s="7"/>
      <c r="P24" s="7">
        <v>0</v>
      </c>
      <c r="Q24" s="7"/>
      <c r="R24" s="7">
        <v>0</v>
      </c>
      <c r="S24" s="7"/>
      <c r="T24" s="7">
        <v>54</v>
      </c>
      <c r="U24" s="7"/>
      <c r="V24" s="7">
        <v>0</v>
      </c>
      <c r="W24" s="7"/>
      <c r="X24" s="7">
        <v>0</v>
      </c>
      <c r="Y24" s="7"/>
      <c r="Z24" s="7">
        <v>0</v>
      </c>
      <c r="AA24" s="7"/>
      <c r="AB24" s="7">
        <v>0</v>
      </c>
      <c r="AC24" s="7"/>
      <c r="AD24" s="7">
        <v>0</v>
      </c>
      <c r="AE24" s="7"/>
      <c r="AF24" s="7">
        <v>0</v>
      </c>
      <c r="AG24" s="7"/>
      <c r="AH24" s="7">
        <v>0</v>
      </c>
      <c r="AI24" s="7"/>
      <c r="AJ24" s="7">
        <v>0</v>
      </c>
      <c r="AK24" s="7"/>
      <c r="AL24" s="7">
        <v>0</v>
      </c>
      <c r="AM24" s="7"/>
      <c r="AN24" s="7" t="s">
        <v>15</v>
      </c>
      <c r="AO24" s="7"/>
      <c r="AP24" s="7" t="s">
        <v>15</v>
      </c>
      <c r="AQ24" s="7"/>
      <c r="AR24" s="7">
        <v>0</v>
      </c>
      <c r="AS24" s="7"/>
      <c r="AT24" s="7">
        <v>0</v>
      </c>
      <c r="AU24" s="7"/>
    </row>
    <row r="25" spans="1:47" x14ac:dyDescent="0.3">
      <c r="A25" s="6" t="s">
        <v>1017</v>
      </c>
      <c r="B25" s="6"/>
      <c r="C25" s="6"/>
      <c r="D25" s="6"/>
      <c r="E25" s="6" t="s">
        <v>1012</v>
      </c>
      <c r="F25" s="7">
        <v>0</v>
      </c>
      <c r="G25" s="7"/>
      <c r="H25" s="7">
        <v>0</v>
      </c>
      <c r="I25" s="7"/>
      <c r="J25" s="7">
        <v>0</v>
      </c>
      <c r="K25" s="7"/>
      <c r="L25" s="7">
        <v>0</v>
      </c>
      <c r="M25" s="7"/>
      <c r="N25" s="7">
        <v>0</v>
      </c>
      <c r="O25" s="7"/>
      <c r="P25" s="7">
        <v>0</v>
      </c>
      <c r="Q25" s="7"/>
      <c r="R25" s="7">
        <v>0</v>
      </c>
      <c r="S25" s="7"/>
      <c r="T25" s="7">
        <v>0</v>
      </c>
      <c r="U25" s="7"/>
      <c r="V25" s="7">
        <v>0</v>
      </c>
      <c r="W25" s="7"/>
      <c r="X25" s="7">
        <v>0</v>
      </c>
      <c r="Y25" s="7"/>
      <c r="Z25" s="7">
        <v>0</v>
      </c>
      <c r="AA25" s="7"/>
      <c r="AB25" s="7">
        <v>0</v>
      </c>
      <c r="AC25" s="7"/>
      <c r="AD25" s="7">
        <v>0</v>
      </c>
      <c r="AE25" s="7"/>
      <c r="AF25" s="7">
        <v>0</v>
      </c>
      <c r="AG25" s="7"/>
      <c r="AH25" s="7">
        <v>2333</v>
      </c>
      <c r="AI25" s="7"/>
      <c r="AJ25" s="7" t="s">
        <v>15</v>
      </c>
      <c r="AK25" s="7"/>
      <c r="AL25" s="7">
        <v>1665</v>
      </c>
      <c r="AM25" s="7"/>
      <c r="AN25" s="7" t="s">
        <v>15</v>
      </c>
      <c r="AO25" s="7"/>
      <c r="AP25" s="7" t="s">
        <v>15</v>
      </c>
      <c r="AQ25" s="7"/>
      <c r="AR25" s="7">
        <v>3239</v>
      </c>
      <c r="AS25" s="7"/>
      <c r="AT25" s="7" t="s">
        <v>15</v>
      </c>
      <c r="AU25" s="7"/>
    </row>
    <row r="26" spans="1:47" x14ac:dyDescent="0.3">
      <c r="A26" s="6" t="s">
        <v>1018</v>
      </c>
      <c r="B26" s="6"/>
      <c r="C26" s="6"/>
      <c r="D26" s="6" t="s">
        <v>1019</v>
      </c>
      <c r="E26" s="6"/>
      <c r="F26" s="7" t="s">
        <v>15</v>
      </c>
      <c r="G26" s="7"/>
      <c r="H26" s="7" t="s">
        <v>15</v>
      </c>
      <c r="I26" s="7"/>
      <c r="J26" s="7" t="s">
        <v>15</v>
      </c>
      <c r="K26" s="7"/>
      <c r="L26" s="7" t="s">
        <v>15</v>
      </c>
      <c r="M26" s="7"/>
      <c r="N26" s="7">
        <v>13782</v>
      </c>
      <c r="O26" s="7"/>
      <c r="P26" s="7" t="s">
        <v>15</v>
      </c>
      <c r="Q26" s="7"/>
      <c r="R26" s="7">
        <v>13530</v>
      </c>
      <c r="S26" s="7"/>
      <c r="T26" s="7">
        <v>11545</v>
      </c>
      <c r="U26" s="7"/>
      <c r="V26" s="7">
        <v>9542</v>
      </c>
      <c r="W26" s="7"/>
      <c r="X26" s="7">
        <v>9848</v>
      </c>
      <c r="Y26" s="7"/>
      <c r="Z26" s="7">
        <v>10646</v>
      </c>
      <c r="AA26" s="7"/>
      <c r="AB26" s="7">
        <v>7303</v>
      </c>
      <c r="AC26" s="7"/>
      <c r="AD26" s="7" t="s">
        <v>15</v>
      </c>
      <c r="AE26" s="7"/>
      <c r="AF26" s="7" t="s">
        <v>15</v>
      </c>
      <c r="AG26" s="7"/>
      <c r="AH26" s="7">
        <v>13773</v>
      </c>
      <c r="AI26" s="7"/>
      <c r="AJ26" s="7">
        <v>17486</v>
      </c>
      <c r="AK26" s="7"/>
      <c r="AL26" s="7">
        <v>20474</v>
      </c>
      <c r="AM26" s="7"/>
      <c r="AN26" s="7">
        <v>22523</v>
      </c>
      <c r="AO26" s="7"/>
      <c r="AP26" s="7">
        <v>24538</v>
      </c>
      <c r="AQ26" s="7"/>
      <c r="AR26" s="7">
        <v>24151</v>
      </c>
      <c r="AS26" s="7"/>
      <c r="AT26" s="7">
        <v>21704</v>
      </c>
      <c r="AU26" s="7"/>
    </row>
    <row r="27" spans="1:47" x14ac:dyDescent="0.3">
      <c r="A27" s="6" t="s">
        <v>1020</v>
      </c>
      <c r="B27" s="6"/>
      <c r="C27" s="6" t="s">
        <v>1021</v>
      </c>
      <c r="D27" s="6"/>
      <c r="E27" s="6"/>
      <c r="F27" s="7">
        <v>55099</v>
      </c>
      <c r="G27" s="7"/>
      <c r="H27" s="7">
        <v>65457</v>
      </c>
      <c r="I27" s="7"/>
      <c r="J27" s="7">
        <v>64332</v>
      </c>
      <c r="K27" s="7"/>
      <c r="L27" s="7">
        <v>77355</v>
      </c>
      <c r="M27" s="7"/>
      <c r="N27" s="7">
        <v>90641</v>
      </c>
      <c r="O27" s="7"/>
      <c r="P27" s="7">
        <v>102023</v>
      </c>
      <c r="Q27" s="7"/>
      <c r="R27" s="7">
        <v>111969</v>
      </c>
      <c r="S27" s="7"/>
      <c r="T27" s="7">
        <v>129563</v>
      </c>
      <c r="U27" s="7"/>
      <c r="V27" s="7">
        <v>132809</v>
      </c>
      <c r="W27" s="7"/>
      <c r="X27" s="7">
        <v>133927</v>
      </c>
      <c r="Y27" s="7"/>
      <c r="Z27" s="7">
        <v>131240</v>
      </c>
      <c r="AA27" s="7"/>
      <c r="AB27" s="7">
        <v>122329</v>
      </c>
      <c r="AC27" s="7"/>
      <c r="AD27" s="7">
        <v>114844</v>
      </c>
      <c r="AE27" s="7"/>
      <c r="AF27" s="7">
        <v>110605</v>
      </c>
      <c r="AG27" s="7"/>
      <c r="AH27" s="7">
        <v>119143</v>
      </c>
      <c r="AI27" s="7"/>
      <c r="AJ27" s="7">
        <v>125517</v>
      </c>
      <c r="AK27" s="7"/>
      <c r="AL27" s="7">
        <v>132899</v>
      </c>
      <c r="AM27" s="7"/>
      <c r="AN27" s="7">
        <v>138782</v>
      </c>
      <c r="AO27" s="7"/>
      <c r="AP27" s="7">
        <v>150748</v>
      </c>
      <c r="AQ27" s="7"/>
      <c r="AR27" s="7">
        <v>167833</v>
      </c>
      <c r="AS27" s="7"/>
      <c r="AT27" s="7">
        <v>149138</v>
      </c>
      <c r="AU27" s="7"/>
    </row>
    <row r="28" spans="1:47" x14ac:dyDescent="0.3">
      <c r="A28" s="6" t="s">
        <v>1022</v>
      </c>
      <c r="B28" s="6"/>
      <c r="C28" s="6"/>
      <c r="D28" s="6" t="s">
        <v>1023</v>
      </c>
      <c r="E28" s="6"/>
      <c r="F28" s="7">
        <v>2088</v>
      </c>
      <c r="G28" s="7"/>
      <c r="H28" s="7" t="s">
        <v>15</v>
      </c>
      <c r="I28" s="7"/>
      <c r="J28" s="7" t="s">
        <v>15</v>
      </c>
      <c r="K28" s="7"/>
      <c r="L28" s="7">
        <v>8143</v>
      </c>
      <c r="M28" s="7"/>
      <c r="N28" s="7">
        <v>8998</v>
      </c>
      <c r="O28" s="7"/>
      <c r="P28" s="7">
        <v>11355</v>
      </c>
      <c r="Q28" s="7"/>
      <c r="R28" s="7">
        <v>11966</v>
      </c>
      <c r="S28" s="7"/>
      <c r="T28" s="7">
        <v>11275</v>
      </c>
      <c r="U28" s="7"/>
      <c r="V28" s="7">
        <v>12129</v>
      </c>
      <c r="W28" s="7"/>
      <c r="X28" s="7">
        <v>11617</v>
      </c>
      <c r="Y28" s="7"/>
      <c r="Z28" s="7">
        <v>11447</v>
      </c>
      <c r="AA28" s="7"/>
      <c r="AB28" s="7">
        <v>11075</v>
      </c>
      <c r="AC28" s="7"/>
      <c r="AD28" s="7">
        <v>12463</v>
      </c>
      <c r="AE28" s="7"/>
      <c r="AF28" s="7">
        <v>11192</v>
      </c>
      <c r="AG28" s="7"/>
      <c r="AH28" s="7">
        <v>15432</v>
      </c>
      <c r="AI28" s="7"/>
      <c r="AJ28" s="7">
        <v>17481</v>
      </c>
      <c r="AK28" s="7"/>
      <c r="AL28" s="7">
        <v>18748</v>
      </c>
      <c r="AM28" s="7"/>
      <c r="AN28" s="7">
        <v>18168</v>
      </c>
      <c r="AO28" s="7"/>
      <c r="AP28" s="7">
        <v>21498</v>
      </c>
      <c r="AQ28" s="7"/>
      <c r="AR28" s="7">
        <v>21655</v>
      </c>
      <c r="AS28" s="7"/>
      <c r="AT28" s="7">
        <v>21902</v>
      </c>
      <c r="AU28" s="7"/>
    </row>
    <row r="29" spans="1:47" x14ac:dyDescent="0.3">
      <c r="A29" s="6" t="s">
        <v>1024</v>
      </c>
      <c r="B29" s="6"/>
      <c r="C29" s="6"/>
      <c r="D29" s="6"/>
      <c r="E29" s="6" t="s">
        <v>1025</v>
      </c>
      <c r="F29" s="7">
        <v>2088</v>
      </c>
      <c r="G29" s="7"/>
      <c r="H29" s="7" t="s">
        <v>15</v>
      </c>
      <c r="I29" s="7"/>
      <c r="J29" s="7" t="s">
        <v>15</v>
      </c>
      <c r="K29" s="7"/>
      <c r="L29" s="7">
        <v>8143</v>
      </c>
      <c r="M29" s="7"/>
      <c r="N29" s="7">
        <v>8998</v>
      </c>
      <c r="O29" s="7"/>
      <c r="P29" s="7">
        <v>11355</v>
      </c>
      <c r="Q29" s="7"/>
      <c r="R29" s="7">
        <v>11966</v>
      </c>
      <c r="S29" s="7"/>
      <c r="T29" s="7">
        <v>11275</v>
      </c>
      <c r="U29" s="7"/>
      <c r="V29" s="7">
        <v>12129</v>
      </c>
      <c r="W29" s="7"/>
      <c r="X29" s="7">
        <v>11617</v>
      </c>
      <c r="Y29" s="7"/>
      <c r="Z29" s="7">
        <v>11447</v>
      </c>
      <c r="AA29" s="7"/>
      <c r="AB29" s="7">
        <v>11075</v>
      </c>
      <c r="AC29" s="7"/>
      <c r="AD29" s="7">
        <v>12463</v>
      </c>
      <c r="AE29" s="7"/>
      <c r="AF29" s="7">
        <v>11192</v>
      </c>
      <c r="AG29" s="7"/>
      <c r="AH29" s="7">
        <v>13781</v>
      </c>
      <c r="AI29" s="7"/>
      <c r="AJ29" s="7">
        <v>15389</v>
      </c>
      <c r="AK29" s="7"/>
      <c r="AL29" s="7">
        <v>17610</v>
      </c>
      <c r="AM29" s="7"/>
      <c r="AN29" s="7">
        <v>17062</v>
      </c>
      <c r="AO29" s="7"/>
      <c r="AP29" s="7">
        <v>20412</v>
      </c>
      <c r="AQ29" s="7"/>
      <c r="AR29" s="7">
        <v>20588</v>
      </c>
      <c r="AS29" s="7"/>
      <c r="AT29" s="7">
        <v>20769</v>
      </c>
      <c r="AU29" s="7"/>
    </row>
    <row r="30" spans="1:47" x14ac:dyDescent="0.3">
      <c r="A30" s="6" t="s">
        <v>1026</v>
      </c>
      <c r="B30" s="6"/>
      <c r="C30" s="6"/>
      <c r="D30" s="6"/>
      <c r="E30" s="6" t="s">
        <v>1027</v>
      </c>
      <c r="F30" s="7">
        <v>0</v>
      </c>
      <c r="G30" s="7"/>
      <c r="H30" s="7">
        <v>0</v>
      </c>
      <c r="I30" s="7"/>
      <c r="J30" s="7">
        <v>0</v>
      </c>
      <c r="K30" s="7"/>
      <c r="L30" s="7">
        <v>0</v>
      </c>
      <c r="M30" s="7"/>
      <c r="N30" s="7">
        <v>0</v>
      </c>
      <c r="O30" s="7"/>
      <c r="P30" s="7">
        <v>0</v>
      </c>
      <c r="Q30" s="7"/>
      <c r="R30" s="7">
        <v>0</v>
      </c>
      <c r="S30" s="7"/>
      <c r="T30" s="7">
        <v>0</v>
      </c>
      <c r="U30" s="7"/>
      <c r="V30" s="7">
        <v>0</v>
      </c>
      <c r="W30" s="7"/>
      <c r="X30" s="7">
        <v>0</v>
      </c>
      <c r="Y30" s="7"/>
      <c r="Z30" s="7">
        <v>0</v>
      </c>
      <c r="AA30" s="7"/>
      <c r="AB30" s="7">
        <v>0</v>
      </c>
      <c r="AC30" s="7"/>
      <c r="AD30" s="7">
        <v>0</v>
      </c>
      <c r="AE30" s="7"/>
      <c r="AF30" s="7">
        <v>0</v>
      </c>
      <c r="AG30" s="7"/>
      <c r="AH30" s="7">
        <v>0</v>
      </c>
      <c r="AI30" s="7"/>
      <c r="AJ30" s="7">
        <v>0</v>
      </c>
      <c r="AK30" s="7"/>
      <c r="AL30" s="7">
        <v>0</v>
      </c>
      <c r="AM30" s="7"/>
      <c r="AN30" s="7">
        <v>0</v>
      </c>
      <c r="AO30" s="7"/>
      <c r="AP30" s="7">
        <v>0</v>
      </c>
      <c r="AQ30" s="7"/>
      <c r="AR30" s="7">
        <v>0</v>
      </c>
      <c r="AS30" s="7"/>
      <c r="AT30" s="7">
        <v>0</v>
      </c>
      <c r="AU30" s="7"/>
    </row>
    <row r="31" spans="1:47" x14ac:dyDescent="0.3">
      <c r="A31" s="6" t="s">
        <v>1028</v>
      </c>
      <c r="B31" s="6"/>
      <c r="C31" s="6"/>
      <c r="D31" s="6"/>
      <c r="E31" s="6" t="s">
        <v>1029</v>
      </c>
      <c r="F31" s="7">
        <v>0</v>
      </c>
      <c r="G31" s="7"/>
      <c r="H31" s="7">
        <v>0</v>
      </c>
      <c r="I31" s="7"/>
      <c r="J31" s="7">
        <v>0</v>
      </c>
      <c r="K31" s="7"/>
      <c r="L31" s="7">
        <v>0</v>
      </c>
      <c r="M31" s="7"/>
      <c r="N31" s="7">
        <v>0</v>
      </c>
      <c r="O31" s="7"/>
      <c r="P31" s="7">
        <v>0</v>
      </c>
      <c r="Q31" s="7"/>
      <c r="R31" s="7">
        <v>0</v>
      </c>
      <c r="S31" s="7"/>
      <c r="T31" s="7">
        <v>0</v>
      </c>
      <c r="U31" s="7"/>
      <c r="V31" s="7">
        <v>0</v>
      </c>
      <c r="W31" s="7"/>
      <c r="X31" s="7">
        <v>0</v>
      </c>
      <c r="Y31" s="7"/>
      <c r="Z31" s="7">
        <v>0</v>
      </c>
      <c r="AA31" s="7"/>
      <c r="AB31" s="7">
        <v>0</v>
      </c>
      <c r="AC31" s="7"/>
      <c r="AD31" s="7">
        <v>0</v>
      </c>
      <c r="AE31" s="7"/>
      <c r="AF31" s="7">
        <v>0</v>
      </c>
      <c r="AG31" s="7"/>
      <c r="AH31" s="7">
        <v>1651</v>
      </c>
      <c r="AI31" s="7"/>
      <c r="AJ31" s="7">
        <v>2091</v>
      </c>
      <c r="AK31" s="7"/>
      <c r="AL31" s="7">
        <v>1138</v>
      </c>
      <c r="AM31" s="7"/>
      <c r="AN31" s="7">
        <v>1106</v>
      </c>
      <c r="AO31" s="7"/>
      <c r="AP31" s="7">
        <v>1087</v>
      </c>
      <c r="AQ31" s="7"/>
      <c r="AR31" s="7">
        <v>1067</v>
      </c>
      <c r="AS31" s="7"/>
      <c r="AT31" s="7">
        <v>1133</v>
      </c>
      <c r="AU31" s="7"/>
    </row>
    <row r="32" spans="1:47" x14ac:dyDescent="0.3">
      <c r="A32" s="6" t="s">
        <v>1030</v>
      </c>
      <c r="B32" s="6"/>
      <c r="C32" s="6"/>
      <c r="D32" s="6" t="s">
        <v>1031</v>
      </c>
      <c r="E32" s="6"/>
      <c r="F32" s="7" t="s">
        <v>15</v>
      </c>
      <c r="G32" s="7"/>
      <c r="H32" s="7" t="s">
        <v>15</v>
      </c>
      <c r="I32" s="7"/>
      <c r="J32" s="7" t="s">
        <v>15</v>
      </c>
      <c r="K32" s="7"/>
      <c r="L32" s="7">
        <v>34857</v>
      </c>
      <c r="M32" s="7"/>
      <c r="N32" s="7">
        <v>29737</v>
      </c>
      <c r="O32" s="7"/>
      <c r="P32" s="7">
        <v>38614</v>
      </c>
      <c r="Q32" s="7"/>
      <c r="R32" s="7">
        <v>53712</v>
      </c>
      <c r="S32" s="7"/>
      <c r="T32" s="7">
        <v>64199</v>
      </c>
      <c r="U32" s="7"/>
      <c r="V32" s="7">
        <v>73968</v>
      </c>
      <c r="W32" s="7"/>
      <c r="X32" s="7">
        <v>81364</v>
      </c>
      <c r="Y32" s="7"/>
      <c r="Z32" s="7">
        <v>78703</v>
      </c>
      <c r="AA32" s="7"/>
      <c r="AB32" s="7">
        <v>70197</v>
      </c>
      <c r="AC32" s="7"/>
      <c r="AD32" s="7">
        <v>61888</v>
      </c>
      <c r="AE32" s="7"/>
      <c r="AF32" s="7">
        <v>58494</v>
      </c>
      <c r="AG32" s="7"/>
      <c r="AH32" s="7">
        <v>57107</v>
      </c>
      <c r="AI32" s="7"/>
      <c r="AJ32" s="7">
        <v>60163</v>
      </c>
      <c r="AK32" s="7"/>
      <c r="AL32" s="7">
        <v>63216</v>
      </c>
      <c r="AM32" s="7"/>
      <c r="AN32" s="7">
        <v>63081</v>
      </c>
      <c r="AO32" s="7"/>
      <c r="AP32" s="7">
        <v>70907</v>
      </c>
      <c r="AQ32" s="7"/>
      <c r="AR32" s="7">
        <v>76005</v>
      </c>
      <c r="AS32" s="7"/>
      <c r="AT32" s="7">
        <v>65596</v>
      </c>
      <c r="AU32" s="7"/>
    </row>
    <row r="33" spans="1:47" x14ac:dyDescent="0.3">
      <c r="A33" s="6" t="s">
        <v>1032</v>
      </c>
      <c r="B33" s="6"/>
      <c r="C33" s="6"/>
      <c r="D33" s="6"/>
      <c r="E33" s="6" t="s">
        <v>1025</v>
      </c>
      <c r="F33" s="7" t="s">
        <v>15</v>
      </c>
      <c r="G33" s="7"/>
      <c r="H33" s="7" t="s">
        <v>15</v>
      </c>
      <c r="I33" s="7"/>
      <c r="J33" s="7" t="s">
        <v>15</v>
      </c>
      <c r="K33" s="7"/>
      <c r="L33" s="7" t="s">
        <v>15</v>
      </c>
      <c r="M33" s="7"/>
      <c r="N33" s="7" t="s">
        <v>15</v>
      </c>
      <c r="O33" s="7"/>
      <c r="P33" s="7" t="s">
        <v>15</v>
      </c>
      <c r="Q33" s="7"/>
      <c r="R33" s="7">
        <v>22332</v>
      </c>
      <c r="S33" s="7"/>
      <c r="T33" s="7">
        <v>27457</v>
      </c>
      <c r="U33" s="7"/>
      <c r="V33" s="7">
        <v>37770</v>
      </c>
      <c r="W33" s="7"/>
      <c r="X33" s="7">
        <v>39938</v>
      </c>
      <c r="Y33" s="7"/>
      <c r="Z33" s="7">
        <v>39215</v>
      </c>
      <c r="AA33" s="7"/>
      <c r="AB33" s="7">
        <v>36817</v>
      </c>
      <c r="AC33" s="7"/>
      <c r="AD33" s="7">
        <v>31717</v>
      </c>
      <c r="AE33" s="7"/>
      <c r="AF33" s="7">
        <v>30041</v>
      </c>
      <c r="AG33" s="7"/>
      <c r="AH33" s="7">
        <v>20779</v>
      </c>
      <c r="AI33" s="7"/>
      <c r="AJ33" s="7">
        <v>18749</v>
      </c>
      <c r="AK33" s="7"/>
      <c r="AL33" s="7" t="s">
        <v>15</v>
      </c>
      <c r="AM33" s="7"/>
      <c r="AN33" s="7">
        <v>14988</v>
      </c>
      <c r="AO33" s="7"/>
      <c r="AP33" s="7">
        <v>16261</v>
      </c>
      <c r="AQ33" s="7"/>
      <c r="AR33" s="7">
        <v>16122</v>
      </c>
      <c r="AS33" s="7"/>
      <c r="AT33" s="7">
        <v>13265</v>
      </c>
      <c r="AU33" s="7"/>
    </row>
    <row r="34" spans="1:47" x14ac:dyDescent="0.3">
      <c r="A34" s="6" t="s">
        <v>1033</v>
      </c>
      <c r="B34" s="6"/>
      <c r="C34" s="6"/>
      <c r="D34" s="6"/>
      <c r="E34" s="6" t="s">
        <v>1027</v>
      </c>
      <c r="F34" s="7">
        <v>23613</v>
      </c>
      <c r="G34" s="7"/>
      <c r="H34" s="7">
        <v>19222</v>
      </c>
      <c r="I34" s="7"/>
      <c r="J34" s="7">
        <v>20047</v>
      </c>
      <c r="K34" s="7"/>
      <c r="L34" s="7" t="s">
        <v>15</v>
      </c>
      <c r="M34" s="7"/>
      <c r="N34" s="7" t="s">
        <v>15</v>
      </c>
      <c r="O34" s="7"/>
      <c r="P34" s="7" t="s">
        <v>15</v>
      </c>
      <c r="Q34" s="7"/>
      <c r="R34" s="7">
        <v>31379</v>
      </c>
      <c r="S34" s="7"/>
      <c r="T34" s="7">
        <v>36742</v>
      </c>
      <c r="U34" s="7"/>
      <c r="V34" s="7">
        <v>36198</v>
      </c>
      <c r="W34" s="7"/>
      <c r="X34" s="7">
        <v>41426</v>
      </c>
      <c r="Y34" s="7"/>
      <c r="Z34" s="7">
        <v>39488</v>
      </c>
      <c r="AA34" s="7"/>
      <c r="AB34" s="7">
        <v>33380</v>
      </c>
      <c r="AC34" s="7"/>
      <c r="AD34" s="7">
        <v>30171</v>
      </c>
      <c r="AE34" s="7"/>
      <c r="AF34" s="7">
        <v>28453</v>
      </c>
      <c r="AG34" s="7"/>
      <c r="AH34" s="7">
        <v>30898</v>
      </c>
      <c r="AI34" s="7"/>
      <c r="AJ34" s="7">
        <v>35658</v>
      </c>
      <c r="AK34" s="7"/>
      <c r="AL34" s="7">
        <v>43032</v>
      </c>
      <c r="AM34" s="7"/>
      <c r="AN34" s="7" t="s">
        <v>15</v>
      </c>
      <c r="AO34" s="7"/>
      <c r="AP34" s="7" t="s">
        <v>15</v>
      </c>
      <c r="AQ34" s="7"/>
      <c r="AR34" s="7" t="s">
        <v>15</v>
      </c>
      <c r="AS34" s="7"/>
      <c r="AT34" s="7" t="s">
        <v>15</v>
      </c>
      <c r="AU34" s="7"/>
    </row>
    <row r="35" spans="1:47" x14ac:dyDescent="0.3">
      <c r="A35" s="6" t="s">
        <v>1034</v>
      </c>
      <c r="B35" s="6"/>
      <c r="C35" s="6"/>
      <c r="D35" s="6"/>
      <c r="E35" s="6" t="s">
        <v>1029</v>
      </c>
      <c r="F35" s="7">
        <v>0</v>
      </c>
      <c r="G35" s="7"/>
      <c r="H35" s="7">
        <v>0</v>
      </c>
      <c r="I35" s="7"/>
      <c r="J35" s="7">
        <v>0</v>
      </c>
      <c r="K35" s="7"/>
      <c r="L35" s="7">
        <v>0</v>
      </c>
      <c r="M35" s="7"/>
      <c r="N35" s="7">
        <v>0</v>
      </c>
      <c r="O35" s="7"/>
      <c r="P35" s="7">
        <v>0</v>
      </c>
      <c r="Q35" s="7"/>
      <c r="R35" s="7">
        <v>0</v>
      </c>
      <c r="S35" s="7"/>
      <c r="T35" s="7">
        <v>0</v>
      </c>
      <c r="U35" s="7"/>
      <c r="V35" s="7">
        <v>0</v>
      </c>
      <c r="W35" s="7"/>
      <c r="X35" s="7">
        <v>0</v>
      </c>
      <c r="Y35" s="7"/>
      <c r="Z35" s="7">
        <v>0</v>
      </c>
      <c r="AA35" s="7"/>
      <c r="AB35" s="7">
        <v>0</v>
      </c>
      <c r="AC35" s="7"/>
      <c r="AD35" s="7">
        <v>0</v>
      </c>
      <c r="AE35" s="7"/>
      <c r="AF35" s="7">
        <v>0</v>
      </c>
      <c r="AG35" s="7"/>
      <c r="AH35" s="7">
        <v>5430</v>
      </c>
      <c r="AI35" s="7"/>
      <c r="AJ35" s="7">
        <v>5756</v>
      </c>
      <c r="AK35" s="7"/>
      <c r="AL35" s="7" t="s">
        <v>15</v>
      </c>
      <c r="AM35" s="7"/>
      <c r="AN35" s="7" t="s">
        <v>15</v>
      </c>
      <c r="AO35" s="7"/>
      <c r="AP35" s="7" t="s">
        <v>15</v>
      </c>
      <c r="AQ35" s="7"/>
      <c r="AR35" s="7" t="s">
        <v>15</v>
      </c>
      <c r="AS35" s="7"/>
      <c r="AT35" s="7" t="s">
        <v>15</v>
      </c>
      <c r="AU35" s="7"/>
    </row>
    <row r="36" spans="1:47" x14ac:dyDescent="0.3">
      <c r="A36" s="6" t="s">
        <v>1035</v>
      </c>
      <c r="B36" s="6"/>
      <c r="C36" s="6"/>
      <c r="D36" s="6" t="s">
        <v>1036</v>
      </c>
      <c r="E36" s="6"/>
      <c r="F36" s="7" t="s">
        <v>15</v>
      </c>
      <c r="G36" s="7"/>
      <c r="H36" s="7">
        <v>32771</v>
      </c>
      <c r="I36" s="7"/>
      <c r="J36" s="7">
        <v>33529</v>
      </c>
      <c r="K36" s="7"/>
      <c r="L36" s="7">
        <v>36098</v>
      </c>
      <c r="M36" s="7"/>
      <c r="N36" s="7">
        <v>53798</v>
      </c>
      <c r="O36" s="7"/>
      <c r="P36" s="7">
        <v>53602</v>
      </c>
      <c r="Q36" s="7"/>
      <c r="R36" s="7">
        <v>47447</v>
      </c>
      <c r="S36" s="7"/>
      <c r="T36" s="7">
        <v>55511</v>
      </c>
      <c r="U36" s="7"/>
      <c r="V36" s="7">
        <v>47497</v>
      </c>
      <c r="W36" s="7"/>
      <c r="X36" s="7">
        <v>40946</v>
      </c>
      <c r="Y36" s="7"/>
      <c r="Z36" s="7">
        <v>41090</v>
      </c>
      <c r="AA36" s="7"/>
      <c r="AB36" s="7">
        <v>41057</v>
      </c>
      <c r="AC36" s="7"/>
      <c r="AD36" s="7">
        <v>40493</v>
      </c>
      <c r="AE36" s="7"/>
      <c r="AF36" s="7">
        <v>40919</v>
      </c>
      <c r="AG36" s="7"/>
      <c r="AH36" s="7">
        <v>46604</v>
      </c>
      <c r="AI36" s="7"/>
      <c r="AJ36" s="7">
        <v>47873</v>
      </c>
      <c r="AK36" s="7"/>
      <c r="AL36" s="7">
        <v>50935</v>
      </c>
      <c r="AM36" s="7"/>
      <c r="AN36" s="7">
        <v>57534</v>
      </c>
      <c r="AO36" s="7"/>
      <c r="AP36" s="7">
        <v>58343</v>
      </c>
      <c r="AQ36" s="7"/>
      <c r="AR36" s="7">
        <v>70173</v>
      </c>
      <c r="AS36" s="7"/>
      <c r="AT36" s="7">
        <v>61639</v>
      </c>
      <c r="AU36" s="7"/>
    </row>
    <row r="38" spans="1:47" x14ac:dyDescent="0.3">
      <c r="A38" s="6" t="s">
        <v>1037</v>
      </c>
      <c r="B38" s="8" t="s">
        <v>1038</v>
      </c>
      <c r="C38" s="6"/>
      <c r="D38" s="6"/>
      <c r="E38" s="6"/>
      <c r="F38" s="7">
        <v>-13182</v>
      </c>
      <c r="G38" s="7"/>
      <c r="H38" s="7">
        <v>-13972</v>
      </c>
      <c r="I38" s="7"/>
      <c r="J38" s="7">
        <v>-11051</v>
      </c>
      <c r="K38" s="7"/>
      <c r="L38" s="7">
        <v>-9564</v>
      </c>
      <c r="M38" s="7"/>
      <c r="N38" s="7">
        <v>-11740</v>
      </c>
      <c r="O38" s="7"/>
      <c r="P38" s="7">
        <v>-14639</v>
      </c>
      <c r="Q38" s="7"/>
      <c r="R38" s="7">
        <v>-16011</v>
      </c>
      <c r="S38" s="7"/>
      <c r="T38" s="7">
        <v>-13557</v>
      </c>
      <c r="U38" s="7"/>
      <c r="V38" s="7">
        <v>-15236</v>
      </c>
      <c r="W38" s="7"/>
      <c r="X38" s="7">
        <v>-8968</v>
      </c>
      <c r="Y38" s="7"/>
      <c r="Z38" s="7">
        <v>7813</v>
      </c>
      <c r="AA38" s="7"/>
      <c r="AB38" s="7">
        <v>7066</v>
      </c>
      <c r="AC38" s="7"/>
      <c r="AD38" s="7">
        <v>3540</v>
      </c>
      <c r="AE38" s="7"/>
      <c r="AF38" s="7">
        <v>1098</v>
      </c>
      <c r="AG38" s="7"/>
      <c r="AH38" s="7">
        <v>2659</v>
      </c>
      <c r="AI38" s="7"/>
      <c r="AJ38" s="7">
        <v>-1660</v>
      </c>
      <c r="AK38" s="7" t="s">
        <v>59</v>
      </c>
      <c r="AL38" s="7">
        <v>-2779</v>
      </c>
      <c r="AM38" s="7" t="s">
        <v>59</v>
      </c>
      <c r="AN38" s="7">
        <v>-5666</v>
      </c>
      <c r="AO38" s="7" t="s">
        <v>59</v>
      </c>
      <c r="AP38" s="7">
        <v>-3284</v>
      </c>
      <c r="AQ38" s="7" t="s">
        <v>59</v>
      </c>
      <c r="AR38" s="7">
        <v>-2863</v>
      </c>
      <c r="AS38" s="7" t="s">
        <v>59</v>
      </c>
      <c r="AT38" s="7">
        <v>-2371</v>
      </c>
      <c r="AU38" s="7"/>
    </row>
    <row r="39" spans="1:47" x14ac:dyDescent="0.3">
      <c r="A39" s="6" t="s">
        <v>1039</v>
      </c>
      <c r="B39" s="6"/>
      <c r="C39" s="6" t="s">
        <v>1040</v>
      </c>
      <c r="D39" s="6"/>
      <c r="E39" s="6"/>
      <c r="F39" s="7">
        <v>13908</v>
      </c>
      <c r="G39" s="7"/>
      <c r="H39" s="7">
        <v>10407</v>
      </c>
      <c r="I39" s="7"/>
      <c r="J39" s="7">
        <v>10678</v>
      </c>
      <c r="K39" s="7"/>
      <c r="L39" s="7">
        <v>9595</v>
      </c>
      <c r="M39" s="7"/>
      <c r="N39" s="7">
        <v>9170</v>
      </c>
      <c r="O39" s="7"/>
      <c r="P39" s="7">
        <v>10596</v>
      </c>
      <c r="Q39" s="7"/>
      <c r="R39" s="7">
        <v>12340</v>
      </c>
      <c r="S39" s="7"/>
      <c r="T39" s="7">
        <v>14000</v>
      </c>
      <c r="U39" s="7"/>
      <c r="V39" s="7">
        <v>13579</v>
      </c>
      <c r="W39" s="7"/>
      <c r="X39" s="7">
        <v>15213</v>
      </c>
      <c r="Y39" s="7"/>
      <c r="Z39" s="7">
        <v>34145</v>
      </c>
      <c r="AA39" s="7"/>
      <c r="AB39" s="7">
        <v>32169</v>
      </c>
      <c r="AC39" s="7"/>
      <c r="AD39" s="7">
        <v>28158</v>
      </c>
      <c r="AE39" s="7"/>
      <c r="AF39" s="7">
        <v>27023</v>
      </c>
      <c r="AG39" s="7"/>
      <c r="AH39" s="7">
        <v>30454</v>
      </c>
      <c r="AI39" s="7"/>
      <c r="AJ39" s="7">
        <v>29235</v>
      </c>
      <c r="AK39" s="7" t="s">
        <v>59</v>
      </c>
      <c r="AL39" s="7">
        <v>32397</v>
      </c>
      <c r="AM39" s="7" t="s">
        <v>59</v>
      </c>
      <c r="AN39" s="7">
        <v>33603</v>
      </c>
      <c r="AO39" s="7" t="s">
        <v>59</v>
      </c>
      <c r="AP39" s="7">
        <v>37011</v>
      </c>
      <c r="AQ39" s="7" t="s">
        <v>59</v>
      </c>
      <c r="AR39" s="7">
        <v>43025</v>
      </c>
      <c r="AS39" s="7" t="s">
        <v>59</v>
      </c>
      <c r="AT39" s="7">
        <v>41910</v>
      </c>
      <c r="AU39" s="7"/>
    </row>
    <row r="40" spans="1:47" x14ac:dyDescent="0.3">
      <c r="A40" s="6" t="s">
        <v>1041</v>
      </c>
      <c r="B40" s="6"/>
      <c r="C40" s="6"/>
      <c r="D40" s="6" t="s">
        <v>1042</v>
      </c>
      <c r="E40" s="6"/>
      <c r="F40" s="7" t="s">
        <v>15</v>
      </c>
      <c r="G40" s="7"/>
      <c r="H40" s="7" t="s">
        <v>15</v>
      </c>
      <c r="I40" s="7"/>
      <c r="J40" s="7" t="s">
        <v>15</v>
      </c>
      <c r="K40" s="7"/>
      <c r="L40" s="7" t="s">
        <v>15</v>
      </c>
      <c r="M40" s="7"/>
      <c r="N40" s="7">
        <v>76</v>
      </c>
      <c r="O40" s="7"/>
      <c r="P40" s="7" t="s">
        <v>15</v>
      </c>
      <c r="Q40" s="7"/>
      <c r="R40" s="7">
        <v>175</v>
      </c>
      <c r="S40" s="7"/>
      <c r="T40" s="7">
        <v>232</v>
      </c>
      <c r="U40" s="7"/>
      <c r="V40" s="7">
        <v>279</v>
      </c>
      <c r="W40" s="7"/>
      <c r="X40" s="7">
        <v>275</v>
      </c>
      <c r="Y40" s="7"/>
      <c r="Z40" s="7">
        <v>140</v>
      </c>
      <c r="AA40" s="7"/>
      <c r="AB40" s="7">
        <v>203</v>
      </c>
      <c r="AC40" s="7"/>
      <c r="AD40" s="7" t="s">
        <v>15</v>
      </c>
      <c r="AE40" s="7"/>
      <c r="AF40" s="7" t="s">
        <v>15</v>
      </c>
      <c r="AG40" s="7"/>
      <c r="AH40" s="7">
        <v>294</v>
      </c>
      <c r="AI40" s="7"/>
      <c r="AJ40" s="7">
        <v>351</v>
      </c>
      <c r="AK40" s="7"/>
      <c r="AL40" s="7">
        <v>312</v>
      </c>
      <c r="AM40" s="7"/>
      <c r="AN40" s="7">
        <v>166</v>
      </c>
      <c r="AO40" s="7"/>
      <c r="AP40" s="7">
        <v>337</v>
      </c>
      <c r="AQ40" s="7"/>
      <c r="AR40" s="7">
        <v>474</v>
      </c>
      <c r="AS40" s="7"/>
      <c r="AT40" s="7">
        <v>459</v>
      </c>
      <c r="AU40" s="7"/>
    </row>
    <row r="41" spans="1:47" x14ac:dyDescent="0.3">
      <c r="A41" s="6" t="s">
        <v>1043</v>
      </c>
      <c r="B41" s="6"/>
      <c r="C41" s="6"/>
      <c r="D41" s="6"/>
      <c r="E41" s="6" t="s">
        <v>1008</v>
      </c>
      <c r="F41" s="7" t="s">
        <v>15</v>
      </c>
      <c r="G41" s="7"/>
      <c r="H41" s="7" t="s">
        <v>15</v>
      </c>
      <c r="I41" s="7"/>
      <c r="J41" s="7" t="s">
        <v>15</v>
      </c>
      <c r="K41" s="7"/>
      <c r="L41" s="7" t="s">
        <v>15</v>
      </c>
      <c r="M41" s="7"/>
      <c r="N41" s="7">
        <v>32</v>
      </c>
      <c r="O41" s="7"/>
      <c r="P41" s="7" t="s">
        <v>15</v>
      </c>
      <c r="Q41" s="7"/>
      <c r="R41" s="7">
        <v>61</v>
      </c>
      <c r="S41" s="7"/>
      <c r="T41" s="7">
        <v>85</v>
      </c>
      <c r="U41" s="7"/>
      <c r="V41" s="7">
        <v>132</v>
      </c>
      <c r="W41" s="7"/>
      <c r="X41" s="7">
        <v>161</v>
      </c>
      <c r="Y41" s="7"/>
      <c r="Z41" s="7">
        <v>26</v>
      </c>
      <c r="AA41" s="7"/>
      <c r="AB41" s="7">
        <v>90</v>
      </c>
      <c r="AC41" s="7"/>
      <c r="AD41" s="7" t="s">
        <v>15</v>
      </c>
      <c r="AE41" s="7"/>
      <c r="AF41" s="7" t="s">
        <v>15</v>
      </c>
      <c r="AG41" s="7"/>
      <c r="AH41" s="7">
        <v>160</v>
      </c>
      <c r="AI41" s="7"/>
      <c r="AJ41" s="7" t="s">
        <v>15</v>
      </c>
      <c r="AK41" s="7"/>
      <c r="AL41" s="7">
        <v>118</v>
      </c>
      <c r="AM41" s="7"/>
      <c r="AN41" s="7">
        <v>115</v>
      </c>
      <c r="AO41" s="7"/>
      <c r="AP41" s="7">
        <v>141</v>
      </c>
      <c r="AQ41" s="7"/>
      <c r="AR41" s="7">
        <v>110</v>
      </c>
      <c r="AS41" s="7"/>
      <c r="AT41" s="7" t="s">
        <v>15</v>
      </c>
      <c r="AU41" s="7"/>
    </row>
    <row r="42" spans="1:47" x14ac:dyDescent="0.3">
      <c r="A42" s="6" t="s">
        <v>1044</v>
      </c>
      <c r="B42" s="6"/>
      <c r="C42" s="6"/>
      <c r="D42" s="6"/>
      <c r="E42" s="6" t="s">
        <v>1010</v>
      </c>
      <c r="F42" s="7">
        <v>0</v>
      </c>
      <c r="G42" s="7"/>
      <c r="H42" s="7">
        <v>0</v>
      </c>
      <c r="I42" s="7"/>
      <c r="J42" s="7">
        <v>0</v>
      </c>
      <c r="K42" s="7"/>
      <c r="L42" s="7">
        <v>0</v>
      </c>
      <c r="M42" s="7"/>
      <c r="N42" s="7">
        <v>43</v>
      </c>
      <c r="O42" s="7"/>
      <c r="P42" s="7">
        <v>74</v>
      </c>
      <c r="Q42" s="7"/>
      <c r="R42" s="7">
        <v>114</v>
      </c>
      <c r="S42" s="7"/>
      <c r="T42" s="7">
        <v>147</v>
      </c>
      <c r="U42" s="7"/>
      <c r="V42" s="7">
        <v>147</v>
      </c>
      <c r="W42" s="7"/>
      <c r="X42" s="7">
        <v>114</v>
      </c>
      <c r="Y42" s="7"/>
      <c r="Z42" s="7">
        <v>114</v>
      </c>
      <c r="AA42" s="7"/>
      <c r="AB42" s="7">
        <v>114</v>
      </c>
      <c r="AC42" s="7"/>
      <c r="AD42" s="7">
        <v>114</v>
      </c>
      <c r="AE42" s="7"/>
      <c r="AF42" s="7">
        <v>114</v>
      </c>
      <c r="AG42" s="7"/>
      <c r="AH42" s="7">
        <v>114</v>
      </c>
      <c r="AI42" s="7"/>
      <c r="AJ42" s="7">
        <v>114</v>
      </c>
      <c r="AK42" s="7"/>
      <c r="AL42" s="7">
        <v>114</v>
      </c>
      <c r="AM42" s="7"/>
      <c r="AN42" s="7" t="s">
        <v>15</v>
      </c>
      <c r="AO42" s="7"/>
      <c r="AP42" s="7">
        <v>0</v>
      </c>
      <c r="AQ42" s="7"/>
      <c r="AR42" s="7">
        <v>0</v>
      </c>
      <c r="AS42" s="7"/>
      <c r="AT42" s="7">
        <v>0</v>
      </c>
      <c r="AU42" s="7"/>
    </row>
    <row r="43" spans="1:47" x14ac:dyDescent="0.3">
      <c r="A43" s="6" t="s">
        <v>1045</v>
      </c>
      <c r="B43" s="6"/>
      <c r="C43" s="6"/>
      <c r="D43" s="6"/>
      <c r="E43" s="6" t="s">
        <v>1012</v>
      </c>
      <c r="F43" s="7">
        <v>0</v>
      </c>
      <c r="G43" s="7"/>
      <c r="H43" s="7">
        <v>0</v>
      </c>
      <c r="I43" s="7"/>
      <c r="J43" s="7">
        <v>0</v>
      </c>
      <c r="K43" s="7"/>
      <c r="L43" s="7">
        <v>0</v>
      </c>
      <c r="M43" s="7"/>
      <c r="N43" s="7">
        <v>0</v>
      </c>
      <c r="O43" s="7"/>
      <c r="P43" s="7">
        <v>0</v>
      </c>
      <c r="Q43" s="7"/>
      <c r="R43" s="7">
        <v>0</v>
      </c>
      <c r="S43" s="7"/>
      <c r="T43" s="7">
        <v>0</v>
      </c>
      <c r="U43" s="7"/>
      <c r="V43" s="7">
        <v>0</v>
      </c>
      <c r="W43" s="7"/>
      <c r="X43" s="7">
        <v>0</v>
      </c>
      <c r="Y43" s="7"/>
      <c r="Z43" s="7">
        <v>0</v>
      </c>
      <c r="AA43" s="7"/>
      <c r="AB43" s="7">
        <v>0</v>
      </c>
      <c r="AC43" s="7"/>
      <c r="AD43" s="7">
        <v>0</v>
      </c>
      <c r="AE43" s="7"/>
      <c r="AF43" s="7">
        <v>0</v>
      </c>
      <c r="AG43" s="7"/>
      <c r="AH43" s="7">
        <v>21</v>
      </c>
      <c r="AI43" s="7"/>
      <c r="AJ43" s="7" t="s">
        <v>15</v>
      </c>
      <c r="AK43" s="7"/>
      <c r="AL43" s="7">
        <v>80</v>
      </c>
      <c r="AM43" s="7"/>
      <c r="AN43" s="7" t="s">
        <v>15</v>
      </c>
      <c r="AO43" s="7"/>
      <c r="AP43" s="7">
        <v>196</v>
      </c>
      <c r="AQ43" s="7"/>
      <c r="AR43" s="7">
        <v>364</v>
      </c>
      <c r="AS43" s="7"/>
      <c r="AT43" s="7" t="s">
        <v>15</v>
      </c>
      <c r="AU43" s="7"/>
    </row>
    <row r="44" spans="1:47" x14ac:dyDescent="0.3">
      <c r="A44" s="6" t="s">
        <v>1046</v>
      </c>
      <c r="B44" s="6"/>
      <c r="C44" s="6"/>
      <c r="D44" s="6" t="s">
        <v>1047</v>
      </c>
      <c r="E44" s="6"/>
      <c r="F44" s="7" t="s">
        <v>15</v>
      </c>
      <c r="G44" s="7"/>
      <c r="H44" s="7" t="s">
        <v>15</v>
      </c>
      <c r="I44" s="7"/>
      <c r="J44" s="7" t="s">
        <v>15</v>
      </c>
      <c r="K44" s="7"/>
      <c r="L44" s="7" t="s">
        <v>15</v>
      </c>
      <c r="M44" s="7"/>
      <c r="N44" s="7">
        <v>9094</v>
      </c>
      <c r="O44" s="7"/>
      <c r="P44" s="7" t="s">
        <v>15</v>
      </c>
      <c r="Q44" s="7"/>
      <c r="R44" s="7">
        <v>12165</v>
      </c>
      <c r="S44" s="7"/>
      <c r="T44" s="7">
        <v>13768</v>
      </c>
      <c r="U44" s="7"/>
      <c r="V44" s="7">
        <v>13300</v>
      </c>
      <c r="W44" s="7"/>
      <c r="X44" s="7">
        <v>14938</v>
      </c>
      <c r="Y44" s="7"/>
      <c r="Z44" s="7">
        <v>34005</v>
      </c>
      <c r="AA44" s="7"/>
      <c r="AB44" s="7">
        <v>31966</v>
      </c>
      <c r="AC44" s="7"/>
      <c r="AD44" s="7" t="s">
        <v>15</v>
      </c>
      <c r="AE44" s="7"/>
      <c r="AF44" s="7" t="s">
        <v>15</v>
      </c>
      <c r="AG44" s="7"/>
      <c r="AH44" s="7">
        <v>30160</v>
      </c>
      <c r="AI44" s="7"/>
      <c r="AJ44" s="7">
        <v>28883</v>
      </c>
      <c r="AK44" s="7" t="s">
        <v>59</v>
      </c>
      <c r="AL44" s="7">
        <v>32085</v>
      </c>
      <c r="AM44" s="7" t="s">
        <v>59</v>
      </c>
      <c r="AN44" s="7">
        <v>33437</v>
      </c>
      <c r="AO44" s="7" t="s">
        <v>59</v>
      </c>
      <c r="AP44" s="7">
        <v>36673</v>
      </c>
      <c r="AQ44" s="7" t="s">
        <v>59</v>
      </c>
      <c r="AR44" s="7">
        <v>42551</v>
      </c>
      <c r="AS44" s="7" t="s">
        <v>59</v>
      </c>
      <c r="AT44" s="7">
        <v>41451</v>
      </c>
      <c r="AU44" s="7"/>
    </row>
    <row r="45" spans="1:47" x14ac:dyDescent="0.3">
      <c r="A45" s="6" t="s">
        <v>1048</v>
      </c>
      <c r="B45" s="6"/>
      <c r="C45" s="6" t="s">
        <v>1049</v>
      </c>
      <c r="D45" s="6"/>
      <c r="E45" s="6"/>
      <c r="F45" s="7">
        <v>27090</v>
      </c>
      <c r="G45" s="7"/>
      <c r="H45" s="7">
        <v>24379</v>
      </c>
      <c r="I45" s="7"/>
      <c r="J45" s="7">
        <v>21729</v>
      </c>
      <c r="K45" s="7"/>
      <c r="L45" s="7">
        <v>19159</v>
      </c>
      <c r="M45" s="7"/>
      <c r="N45" s="7">
        <v>20910</v>
      </c>
      <c r="O45" s="7"/>
      <c r="P45" s="7">
        <v>25235</v>
      </c>
      <c r="Q45" s="7"/>
      <c r="R45" s="7">
        <v>28351</v>
      </c>
      <c r="S45" s="7"/>
      <c r="T45" s="7">
        <v>27557</v>
      </c>
      <c r="U45" s="7"/>
      <c r="V45" s="7">
        <v>28815</v>
      </c>
      <c r="W45" s="7"/>
      <c r="X45" s="7">
        <v>24181</v>
      </c>
      <c r="Y45" s="7"/>
      <c r="Z45" s="7">
        <v>26332</v>
      </c>
      <c r="AA45" s="7"/>
      <c r="AB45" s="7">
        <v>25103</v>
      </c>
      <c r="AC45" s="7"/>
      <c r="AD45" s="7">
        <v>24617</v>
      </c>
      <c r="AE45" s="7"/>
      <c r="AF45" s="7">
        <v>25926</v>
      </c>
      <c r="AG45" s="7"/>
      <c r="AH45" s="7">
        <v>27796</v>
      </c>
      <c r="AI45" s="7"/>
      <c r="AJ45" s="7">
        <v>30895</v>
      </c>
      <c r="AK45" s="7" t="s">
        <v>59</v>
      </c>
      <c r="AL45" s="7">
        <v>35176</v>
      </c>
      <c r="AM45" s="7" t="s">
        <v>59</v>
      </c>
      <c r="AN45" s="7">
        <v>39269</v>
      </c>
      <c r="AO45" s="7" t="s">
        <v>59</v>
      </c>
      <c r="AP45" s="7">
        <v>40295</v>
      </c>
      <c r="AQ45" s="7" t="s">
        <v>59</v>
      </c>
      <c r="AR45" s="7">
        <v>45888</v>
      </c>
      <c r="AS45" s="7" t="s">
        <v>59</v>
      </c>
      <c r="AT45" s="7">
        <v>44281</v>
      </c>
      <c r="AU45" s="7"/>
    </row>
    <row r="46" spans="1:47" x14ac:dyDescent="0.3">
      <c r="A46" s="6" t="s">
        <v>1050</v>
      </c>
      <c r="B46" s="6"/>
      <c r="C46" s="6"/>
      <c r="D46" s="6" t="s">
        <v>1031</v>
      </c>
      <c r="E46" s="6"/>
      <c r="F46" s="7" t="s">
        <v>15</v>
      </c>
      <c r="G46" s="7"/>
      <c r="H46" s="7" t="s">
        <v>15</v>
      </c>
      <c r="I46" s="7"/>
      <c r="J46" s="7">
        <v>625</v>
      </c>
      <c r="K46" s="7"/>
      <c r="L46" s="7">
        <v>1843</v>
      </c>
      <c r="M46" s="7"/>
      <c r="N46" s="7">
        <v>2988</v>
      </c>
      <c r="O46" s="7"/>
      <c r="P46" s="7">
        <v>3098</v>
      </c>
      <c r="Q46" s="7"/>
      <c r="R46" s="7">
        <v>3117</v>
      </c>
      <c r="S46" s="7"/>
      <c r="T46" s="7">
        <v>3521</v>
      </c>
      <c r="U46" s="7"/>
      <c r="V46" s="7">
        <v>3761</v>
      </c>
      <c r="W46" s="7"/>
      <c r="X46" s="7">
        <v>2659</v>
      </c>
      <c r="Y46" s="7"/>
      <c r="Z46" s="7">
        <v>2750</v>
      </c>
      <c r="AA46" s="7"/>
      <c r="AB46" s="7">
        <v>2264</v>
      </c>
      <c r="AC46" s="7"/>
      <c r="AD46" s="7">
        <v>1433</v>
      </c>
      <c r="AE46" s="7"/>
      <c r="AF46" s="7">
        <v>1362</v>
      </c>
      <c r="AG46" s="7"/>
      <c r="AH46" s="7">
        <v>1208</v>
      </c>
      <c r="AI46" s="7"/>
      <c r="AJ46" s="7">
        <v>1569</v>
      </c>
      <c r="AK46" s="7"/>
      <c r="AL46" s="7">
        <v>1447</v>
      </c>
      <c r="AM46" s="7"/>
      <c r="AN46" s="7">
        <v>1487</v>
      </c>
      <c r="AO46" s="7"/>
      <c r="AP46" s="7">
        <v>1532</v>
      </c>
      <c r="AQ46" s="7"/>
      <c r="AR46" s="7">
        <v>1278</v>
      </c>
      <c r="AS46" s="7"/>
      <c r="AT46" s="7">
        <v>1902</v>
      </c>
      <c r="AU46" s="7"/>
    </row>
    <row r="47" spans="1:47" x14ac:dyDescent="0.3">
      <c r="A47" s="6" t="s">
        <v>1051</v>
      </c>
      <c r="B47" s="6"/>
      <c r="C47" s="6"/>
      <c r="D47" s="6"/>
      <c r="E47" s="6" t="s">
        <v>1025</v>
      </c>
      <c r="F47" s="7" t="s">
        <v>15</v>
      </c>
      <c r="G47" s="7"/>
      <c r="H47" s="7" t="s">
        <v>15</v>
      </c>
      <c r="I47" s="7"/>
      <c r="J47" s="7">
        <v>625</v>
      </c>
      <c r="K47" s="7"/>
      <c r="L47" s="7" t="s">
        <v>15</v>
      </c>
      <c r="M47" s="7"/>
      <c r="N47" s="7">
        <v>2988</v>
      </c>
      <c r="O47" s="7"/>
      <c r="P47" s="7">
        <v>3098</v>
      </c>
      <c r="Q47" s="7"/>
      <c r="R47" s="7">
        <v>3117</v>
      </c>
      <c r="S47" s="7"/>
      <c r="T47" s="7">
        <v>3521</v>
      </c>
      <c r="U47" s="7"/>
      <c r="V47" s="7">
        <v>3761</v>
      </c>
      <c r="W47" s="7"/>
      <c r="X47" s="7">
        <v>2659</v>
      </c>
      <c r="Y47" s="7"/>
      <c r="Z47" s="7">
        <v>2750</v>
      </c>
      <c r="AA47" s="7"/>
      <c r="AB47" s="7">
        <v>2264</v>
      </c>
      <c r="AC47" s="7"/>
      <c r="AD47" s="7">
        <v>1433</v>
      </c>
      <c r="AE47" s="7"/>
      <c r="AF47" s="7">
        <v>1362</v>
      </c>
      <c r="AG47" s="7"/>
      <c r="AH47" s="7">
        <v>913</v>
      </c>
      <c r="AI47" s="7"/>
      <c r="AJ47" s="7">
        <v>1145</v>
      </c>
      <c r="AK47" s="7"/>
      <c r="AL47" s="7" t="s">
        <v>15</v>
      </c>
      <c r="AM47" s="7"/>
      <c r="AN47" s="7">
        <v>1087</v>
      </c>
      <c r="AO47" s="7"/>
      <c r="AP47" s="7">
        <v>1158</v>
      </c>
      <c r="AQ47" s="7"/>
      <c r="AR47" s="7">
        <v>932</v>
      </c>
      <c r="AS47" s="7"/>
      <c r="AT47" s="7">
        <v>1629</v>
      </c>
      <c r="AU47" s="7"/>
    </row>
    <row r="48" spans="1:47" x14ac:dyDescent="0.3">
      <c r="A48" s="6" t="s">
        <v>1052</v>
      </c>
      <c r="B48" s="6"/>
      <c r="C48" s="6"/>
      <c r="D48" s="6"/>
      <c r="E48" s="6" t="s">
        <v>1027</v>
      </c>
      <c r="F48" s="7">
        <v>0</v>
      </c>
      <c r="G48" s="7"/>
      <c r="H48" s="7">
        <v>0</v>
      </c>
      <c r="I48" s="7"/>
      <c r="J48" s="7">
        <v>0</v>
      </c>
      <c r="K48" s="7"/>
      <c r="L48" s="7" t="s">
        <v>15</v>
      </c>
      <c r="M48" s="7"/>
      <c r="N48" s="7">
        <v>0</v>
      </c>
      <c r="O48" s="7"/>
      <c r="P48" s="7">
        <v>0</v>
      </c>
      <c r="Q48" s="7"/>
      <c r="R48" s="7">
        <v>0</v>
      </c>
      <c r="S48" s="7"/>
      <c r="T48" s="7">
        <v>0</v>
      </c>
      <c r="U48" s="7"/>
      <c r="V48" s="7">
        <v>0</v>
      </c>
      <c r="W48" s="7"/>
      <c r="X48" s="7">
        <v>0</v>
      </c>
      <c r="Y48" s="7"/>
      <c r="Z48" s="7">
        <v>0</v>
      </c>
      <c r="AA48" s="7"/>
      <c r="AB48" s="7">
        <v>0</v>
      </c>
      <c r="AC48" s="7"/>
      <c r="AD48" s="7">
        <v>0</v>
      </c>
      <c r="AE48" s="7"/>
      <c r="AF48" s="7">
        <v>0</v>
      </c>
      <c r="AG48" s="7"/>
      <c r="AH48" s="7">
        <v>0</v>
      </c>
      <c r="AI48" s="7"/>
      <c r="AJ48" s="7">
        <v>0</v>
      </c>
      <c r="AK48" s="7"/>
      <c r="AL48" s="7">
        <v>0</v>
      </c>
      <c r="AM48" s="7"/>
      <c r="AN48" s="7" t="s">
        <v>15</v>
      </c>
      <c r="AO48" s="7"/>
      <c r="AP48" s="7" t="s">
        <v>15</v>
      </c>
      <c r="AQ48" s="7"/>
      <c r="AR48" s="7" t="s">
        <v>15</v>
      </c>
      <c r="AS48" s="7"/>
      <c r="AT48" s="7" t="s">
        <v>15</v>
      </c>
      <c r="AU48" s="7"/>
    </row>
    <row r="49" spans="1:47" x14ac:dyDescent="0.3">
      <c r="A49" s="6" t="s">
        <v>1053</v>
      </c>
      <c r="B49" s="6"/>
      <c r="C49" s="6"/>
      <c r="D49" s="6"/>
      <c r="E49" s="6" t="s">
        <v>1029</v>
      </c>
      <c r="F49" s="7">
        <v>0</v>
      </c>
      <c r="G49" s="7"/>
      <c r="H49" s="7">
        <v>0</v>
      </c>
      <c r="I49" s="7"/>
      <c r="J49" s="7">
        <v>0</v>
      </c>
      <c r="K49" s="7"/>
      <c r="L49" s="7">
        <v>0</v>
      </c>
      <c r="M49" s="7"/>
      <c r="N49" s="7">
        <v>0</v>
      </c>
      <c r="O49" s="7"/>
      <c r="P49" s="7">
        <v>0</v>
      </c>
      <c r="Q49" s="7"/>
      <c r="R49" s="7">
        <v>0</v>
      </c>
      <c r="S49" s="7"/>
      <c r="T49" s="7">
        <v>0</v>
      </c>
      <c r="U49" s="7"/>
      <c r="V49" s="7">
        <v>0</v>
      </c>
      <c r="W49" s="7"/>
      <c r="X49" s="7">
        <v>0</v>
      </c>
      <c r="Y49" s="7"/>
      <c r="Z49" s="7">
        <v>0</v>
      </c>
      <c r="AA49" s="7"/>
      <c r="AB49" s="7">
        <v>0</v>
      </c>
      <c r="AC49" s="7"/>
      <c r="AD49" s="7">
        <v>0</v>
      </c>
      <c r="AE49" s="7"/>
      <c r="AF49" s="7">
        <v>0</v>
      </c>
      <c r="AG49" s="7"/>
      <c r="AH49" s="7">
        <v>296</v>
      </c>
      <c r="AI49" s="7"/>
      <c r="AJ49" s="7">
        <v>424</v>
      </c>
      <c r="AK49" s="7"/>
      <c r="AL49" s="7" t="s">
        <v>15</v>
      </c>
      <c r="AM49" s="7"/>
      <c r="AN49" s="7" t="s">
        <v>15</v>
      </c>
      <c r="AO49" s="7"/>
      <c r="AP49" s="7" t="s">
        <v>15</v>
      </c>
      <c r="AQ49" s="7"/>
      <c r="AR49" s="7" t="s">
        <v>15</v>
      </c>
      <c r="AS49" s="7"/>
      <c r="AT49" s="7" t="s">
        <v>15</v>
      </c>
      <c r="AU49" s="7"/>
    </row>
    <row r="50" spans="1:47" x14ac:dyDescent="0.3">
      <c r="A50" s="6" t="s">
        <v>1054</v>
      </c>
      <c r="B50" s="6"/>
      <c r="C50" s="6"/>
      <c r="D50" s="6" t="s">
        <v>1036</v>
      </c>
      <c r="E50" s="6"/>
      <c r="F50" s="7" t="s">
        <v>15</v>
      </c>
      <c r="G50" s="7"/>
      <c r="H50" s="7" t="s">
        <v>15</v>
      </c>
      <c r="I50" s="7"/>
      <c r="J50" s="7">
        <v>21104</v>
      </c>
      <c r="K50" s="7"/>
      <c r="L50" s="7">
        <v>17315</v>
      </c>
      <c r="M50" s="7"/>
      <c r="N50" s="7">
        <v>17922</v>
      </c>
      <c r="O50" s="7"/>
      <c r="P50" s="7">
        <v>22137</v>
      </c>
      <c r="Q50" s="7"/>
      <c r="R50" s="7">
        <v>25234</v>
      </c>
      <c r="S50" s="7"/>
      <c r="T50" s="7">
        <v>24037</v>
      </c>
      <c r="U50" s="7"/>
      <c r="V50" s="7">
        <v>25054</v>
      </c>
      <c r="W50" s="7"/>
      <c r="X50" s="7">
        <v>21522</v>
      </c>
      <c r="Y50" s="7"/>
      <c r="Z50" s="7">
        <v>23582</v>
      </c>
      <c r="AA50" s="7"/>
      <c r="AB50" s="7">
        <v>22839</v>
      </c>
      <c r="AC50" s="7"/>
      <c r="AD50" s="7">
        <v>23184</v>
      </c>
      <c r="AE50" s="7"/>
      <c r="AF50" s="7">
        <v>24563</v>
      </c>
      <c r="AG50" s="7"/>
      <c r="AH50" s="7">
        <v>26587</v>
      </c>
      <c r="AI50" s="7"/>
      <c r="AJ50" s="7">
        <v>29325</v>
      </c>
      <c r="AK50" s="7" t="s">
        <v>59</v>
      </c>
      <c r="AL50" s="7">
        <v>33729</v>
      </c>
      <c r="AM50" s="7" t="s">
        <v>59</v>
      </c>
      <c r="AN50" s="7">
        <v>37782</v>
      </c>
      <c r="AO50" s="7" t="s">
        <v>59</v>
      </c>
      <c r="AP50" s="7">
        <v>38762</v>
      </c>
      <c r="AQ50" s="7" t="s">
        <v>59</v>
      </c>
      <c r="AR50" s="7">
        <v>44610</v>
      </c>
      <c r="AS50" s="7" t="s">
        <v>59</v>
      </c>
      <c r="AT50" s="7">
        <v>42379</v>
      </c>
      <c r="AU50" s="7"/>
    </row>
    <row r="52" spans="1:47" x14ac:dyDescent="0.3">
      <c r="A52" s="6" t="s">
        <v>1055</v>
      </c>
      <c r="B52" s="8" t="s">
        <v>1056</v>
      </c>
      <c r="C52" s="6"/>
      <c r="D52" s="6"/>
      <c r="E52" s="6"/>
      <c r="F52" s="7">
        <v>-12916</v>
      </c>
      <c r="G52" s="7"/>
      <c r="H52" s="7">
        <v>-12124</v>
      </c>
      <c r="I52" s="7"/>
      <c r="J52" s="7">
        <v>-15203</v>
      </c>
      <c r="K52" s="7"/>
      <c r="L52" s="7">
        <v>-16510</v>
      </c>
      <c r="M52" s="7"/>
      <c r="N52" s="7">
        <v>-16975</v>
      </c>
      <c r="O52" s="7"/>
      <c r="P52" s="7">
        <v>-20680</v>
      </c>
      <c r="Q52" s="7"/>
      <c r="R52" s="7">
        <v>-25117</v>
      </c>
      <c r="S52" s="7"/>
      <c r="T52" s="7">
        <v>-25804</v>
      </c>
      <c r="U52" s="7"/>
      <c r="V52" s="7">
        <v>-31835</v>
      </c>
      <c r="W52" s="7"/>
      <c r="X52" s="7">
        <v>-33535</v>
      </c>
      <c r="Y52" s="7"/>
      <c r="Z52" s="7">
        <v>-30885</v>
      </c>
      <c r="AA52" s="7"/>
      <c r="AB52" s="7">
        <v>-29066</v>
      </c>
      <c r="AC52" s="7"/>
      <c r="AD52" s="7">
        <v>-29380</v>
      </c>
      <c r="AE52" s="7"/>
      <c r="AF52" s="7">
        <v>-31263</v>
      </c>
      <c r="AG52" s="7"/>
      <c r="AH52" s="7">
        <v>-29340</v>
      </c>
      <c r="AI52" s="7"/>
      <c r="AJ52" s="7">
        <v>-27784</v>
      </c>
      <c r="AK52" s="7" t="s">
        <v>59</v>
      </c>
      <c r="AL52" s="7">
        <v>-27295</v>
      </c>
      <c r="AM52" s="7" t="s">
        <v>59</v>
      </c>
      <c r="AN52" s="7">
        <v>-28355</v>
      </c>
      <c r="AO52" s="7" t="s">
        <v>59</v>
      </c>
      <c r="AP52" s="7">
        <v>-25373</v>
      </c>
      <c r="AQ52" s="7" t="s">
        <v>59</v>
      </c>
      <c r="AR52" s="7">
        <v>-25264</v>
      </c>
      <c r="AS52" s="7" t="s">
        <v>59</v>
      </c>
      <c r="AT52" s="7">
        <v>-23771</v>
      </c>
      <c r="AU52" s="7"/>
    </row>
    <row r="53" spans="1:47" x14ac:dyDescent="0.3">
      <c r="A53" s="6" t="s">
        <v>1057</v>
      </c>
      <c r="B53" s="6"/>
      <c r="C53" s="6"/>
      <c r="D53" s="6" t="s">
        <v>1058</v>
      </c>
      <c r="E53" s="6"/>
      <c r="F53" s="7">
        <v>13430</v>
      </c>
      <c r="G53" s="7"/>
      <c r="H53" s="7">
        <v>16070</v>
      </c>
      <c r="I53" s="7"/>
      <c r="J53" s="7">
        <v>17177</v>
      </c>
      <c r="K53" s="7"/>
      <c r="L53" s="7">
        <v>16144</v>
      </c>
      <c r="M53" s="7"/>
      <c r="N53" s="7">
        <v>19671</v>
      </c>
      <c r="O53" s="7"/>
      <c r="P53" s="7">
        <v>18246</v>
      </c>
      <c r="Q53" s="7"/>
      <c r="R53" s="7">
        <v>16544</v>
      </c>
      <c r="S53" s="7"/>
      <c r="T53" s="7">
        <v>21297</v>
      </c>
      <c r="U53" s="7"/>
      <c r="V53" s="7">
        <v>20679</v>
      </c>
      <c r="W53" s="7"/>
      <c r="X53" s="7">
        <v>17634</v>
      </c>
      <c r="Y53" s="7"/>
      <c r="Z53" s="7">
        <v>18325</v>
      </c>
      <c r="AA53" s="7"/>
      <c r="AB53" s="7">
        <v>17901</v>
      </c>
      <c r="AC53" s="7"/>
      <c r="AD53" s="7">
        <v>17799</v>
      </c>
      <c r="AE53" s="7"/>
      <c r="AF53" s="7">
        <v>15868</v>
      </c>
      <c r="AG53" s="7"/>
      <c r="AH53" s="7">
        <v>16286</v>
      </c>
      <c r="AI53" s="7"/>
      <c r="AJ53" s="7">
        <v>16640</v>
      </c>
      <c r="AK53" s="7"/>
      <c r="AL53" s="7">
        <v>15156</v>
      </c>
      <c r="AM53" s="7"/>
      <c r="AN53" s="7">
        <v>13838</v>
      </c>
      <c r="AO53" s="7"/>
      <c r="AP53" s="7">
        <v>15757</v>
      </c>
      <c r="AQ53" s="7" t="s">
        <v>59</v>
      </c>
      <c r="AR53" s="7">
        <v>14846</v>
      </c>
      <c r="AS53" s="7" t="s">
        <v>59</v>
      </c>
      <c r="AT53" s="7">
        <v>15379</v>
      </c>
      <c r="AU53" s="7"/>
    </row>
    <row r="54" spans="1:47" x14ac:dyDescent="0.3">
      <c r="A54" s="6" t="s">
        <v>1059</v>
      </c>
      <c r="B54" s="6"/>
      <c r="C54" s="6"/>
      <c r="D54" s="6"/>
      <c r="E54" s="6" t="s">
        <v>1008</v>
      </c>
      <c r="F54" s="7">
        <v>6587</v>
      </c>
      <c r="G54" s="7"/>
      <c r="H54" s="7">
        <v>10331</v>
      </c>
      <c r="I54" s="7"/>
      <c r="J54" s="7">
        <v>12425</v>
      </c>
      <c r="K54" s="7"/>
      <c r="L54" s="7">
        <v>10971</v>
      </c>
      <c r="M54" s="7"/>
      <c r="N54" s="7">
        <v>12576</v>
      </c>
      <c r="O54" s="7"/>
      <c r="P54" s="7">
        <v>12258</v>
      </c>
      <c r="Q54" s="7"/>
      <c r="R54" s="7">
        <v>11429</v>
      </c>
      <c r="S54" s="7"/>
      <c r="T54" s="7">
        <v>13439</v>
      </c>
      <c r="U54" s="7"/>
      <c r="V54" s="7">
        <v>11777</v>
      </c>
      <c r="W54" s="7"/>
      <c r="X54" s="7">
        <v>11017</v>
      </c>
      <c r="Y54" s="7"/>
      <c r="Z54" s="7">
        <v>10776</v>
      </c>
      <c r="AA54" s="7"/>
      <c r="AB54" s="7">
        <v>9548</v>
      </c>
      <c r="AC54" s="7"/>
      <c r="AD54" s="7">
        <v>9776</v>
      </c>
      <c r="AE54" s="7"/>
      <c r="AF54" s="7">
        <v>8242</v>
      </c>
      <c r="AG54" s="7"/>
      <c r="AH54" s="7">
        <v>4937</v>
      </c>
      <c r="AI54" s="7"/>
      <c r="AJ54" s="7">
        <v>4509</v>
      </c>
      <c r="AK54" s="7"/>
      <c r="AL54" s="7">
        <v>4380</v>
      </c>
      <c r="AM54" s="7"/>
      <c r="AN54" s="7">
        <v>3756</v>
      </c>
      <c r="AO54" s="7"/>
      <c r="AP54" s="7">
        <v>3843</v>
      </c>
      <c r="AQ54" s="7"/>
      <c r="AR54" s="7">
        <v>3489</v>
      </c>
      <c r="AS54" s="7" t="s">
        <v>59</v>
      </c>
      <c r="AT54" s="7">
        <v>4070</v>
      </c>
      <c r="AU54" s="7"/>
    </row>
    <row r="55" spans="1:47" x14ac:dyDescent="0.3">
      <c r="A55" s="6" t="s">
        <v>1060</v>
      </c>
      <c r="B55" s="6"/>
      <c r="C55" s="6"/>
      <c r="D55" s="6"/>
      <c r="E55" s="6" t="s">
        <v>1010</v>
      </c>
      <c r="F55" s="7">
        <v>6843</v>
      </c>
      <c r="G55" s="7"/>
      <c r="H55" s="7">
        <v>5739</v>
      </c>
      <c r="I55" s="7"/>
      <c r="J55" s="7">
        <v>4753</v>
      </c>
      <c r="K55" s="7"/>
      <c r="L55" s="7">
        <v>5173</v>
      </c>
      <c r="M55" s="7"/>
      <c r="N55" s="7">
        <v>7095</v>
      </c>
      <c r="O55" s="7"/>
      <c r="P55" s="7">
        <v>5988</v>
      </c>
      <c r="Q55" s="7"/>
      <c r="R55" s="7">
        <v>5116</v>
      </c>
      <c r="S55" s="7"/>
      <c r="T55" s="7">
        <v>7858</v>
      </c>
      <c r="U55" s="7"/>
      <c r="V55" s="7">
        <v>8902</v>
      </c>
      <c r="W55" s="7"/>
      <c r="X55" s="7">
        <v>6617</v>
      </c>
      <c r="Y55" s="7"/>
      <c r="Z55" s="7">
        <v>7549</v>
      </c>
      <c r="AA55" s="7"/>
      <c r="AB55" s="7">
        <v>8352</v>
      </c>
      <c r="AC55" s="7"/>
      <c r="AD55" s="7">
        <v>8023</v>
      </c>
      <c r="AE55" s="7"/>
      <c r="AF55" s="7">
        <v>7626</v>
      </c>
      <c r="AG55" s="7"/>
      <c r="AH55" s="7">
        <v>7756</v>
      </c>
      <c r="AI55" s="7"/>
      <c r="AJ55" s="7">
        <v>7363</v>
      </c>
      <c r="AK55" s="7"/>
      <c r="AL55" s="7">
        <v>7051</v>
      </c>
      <c r="AM55" s="7"/>
      <c r="AN55" s="7">
        <v>7259</v>
      </c>
      <c r="AO55" s="7"/>
      <c r="AP55" s="7">
        <v>9633</v>
      </c>
      <c r="AQ55" s="7"/>
      <c r="AR55" s="7">
        <v>9074</v>
      </c>
      <c r="AS55" s="7"/>
      <c r="AT55" s="7">
        <v>8632</v>
      </c>
      <c r="AU55" s="7"/>
    </row>
    <row r="56" spans="1:47" x14ac:dyDescent="0.3">
      <c r="A56" s="6" t="s">
        <v>1061</v>
      </c>
      <c r="B56" s="6"/>
      <c r="C56" s="6"/>
      <c r="D56" s="6"/>
      <c r="E56" s="6" t="s">
        <v>1012</v>
      </c>
      <c r="F56" s="7">
        <v>0</v>
      </c>
      <c r="G56" s="7"/>
      <c r="H56" s="7">
        <v>0</v>
      </c>
      <c r="I56" s="7"/>
      <c r="J56" s="7">
        <v>0</v>
      </c>
      <c r="K56" s="7"/>
      <c r="L56" s="7">
        <v>0</v>
      </c>
      <c r="M56" s="7"/>
      <c r="N56" s="7">
        <v>0</v>
      </c>
      <c r="O56" s="7"/>
      <c r="P56" s="7">
        <v>0</v>
      </c>
      <c r="Q56" s="7"/>
      <c r="R56" s="7">
        <v>0</v>
      </c>
      <c r="S56" s="7"/>
      <c r="T56" s="7">
        <v>0</v>
      </c>
      <c r="U56" s="7"/>
      <c r="V56" s="7">
        <v>0</v>
      </c>
      <c r="W56" s="7"/>
      <c r="X56" s="7">
        <v>0</v>
      </c>
      <c r="Y56" s="7"/>
      <c r="Z56" s="7">
        <v>0</v>
      </c>
      <c r="AA56" s="7"/>
      <c r="AB56" s="7">
        <v>0</v>
      </c>
      <c r="AC56" s="7"/>
      <c r="AD56" s="7">
        <v>0</v>
      </c>
      <c r="AE56" s="7"/>
      <c r="AF56" s="7">
        <v>0</v>
      </c>
      <c r="AG56" s="7"/>
      <c r="AH56" s="7">
        <v>3592</v>
      </c>
      <c r="AI56" s="7"/>
      <c r="AJ56" s="7">
        <v>4768</v>
      </c>
      <c r="AK56" s="7"/>
      <c r="AL56" s="7">
        <v>3725</v>
      </c>
      <c r="AM56" s="7"/>
      <c r="AN56" s="7">
        <v>2823</v>
      </c>
      <c r="AO56" s="7"/>
      <c r="AP56" s="7">
        <v>2281</v>
      </c>
      <c r="AQ56" s="7" t="s">
        <v>59</v>
      </c>
      <c r="AR56" s="7">
        <v>2282</v>
      </c>
      <c r="AS56" s="7" t="s">
        <v>59</v>
      </c>
      <c r="AT56" s="7">
        <v>2676</v>
      </c>
      <c r="AU56" s="7"/>
    </row>
    <row r="58" spans="1:47" x14ac:dyDescent="0.3">
      <c r="A58" s="6" t="s">
        <v>1062</v>
      </c>
      <c r="B58" s="6"/>
      <c r="C58" s="6"/>
      <c r="D58" s="6" t="s">
        <v>1063</v>
      </c>
      <c r="E58" s="6"/>
      <c r="F58" s="7">
        <v>26346</v>
      </c>
      <c r="G58" s="7"/>
      <c r="H58" s="7">
        <v>28194</v>
      </c>
      <c r="I58" s="7"/>
      <c r="J58" s="7">
        <v>32380</v>
      </c>
      <c r="K58" s="7"/>
      <c r="L58" s="7">
        <v>32654</v>
      </c>
      <c r="M58" s="7"/>
      <c r="N58" s="7">
        <v>36647</v>
      </c>
      <c r="O58" s="7"/>
      <c r="P58" s="7">
        <v>38926</v>
      </c>
      <c r="Q58" s="7"/>
      <c r="R58" s="7">
        <v>41661</v>
      </c>
      <c r="S58" s="7"/>
      <c r="T58" s="7">
        <v>47101</v>
      </c>
      <c r="U58" s="7"/>
      <c r="V58" s="7">
        <v>52514</v>
      </c>
      <c r="W58" s="7"/>
      <c r="X58" s="7">
        <v>51169</v>
      </c>
      <c r="Y58" s="7"/>
      <c r="Z58" s="7">
        <v>49210</v>
      </c>
      <c r="AA58" s="7"/>
      <c r="AB58" s="7">
        <v>46967</v>
      </c>
      <c r="AC58" s="7"/>
      <c r="AD58" s="7">
        <v>47179</v>
      </c>
      <c r="AE58" s="7"/>
      <c r="AF58" s="7">
        <v>47131</v>
      </c>
      <c r="AG58" s="7"/>
      <c r="AH58" s="7">
        <v>45626</v>
      </c>
      <c r="AI58" s="7"/>
      <c r="AJ58" s="7">
        <v>44423</v>
      </c>
      <c r="AK58" s="7" t="s">
        <v>59</v>
      </c>
      <c r="AL58" s="7">
        <v>42451</v>
      </c>
      <c r="AM58" s="7" t="s">
        <v>59</v>
      </c>
      <c r="AN58" s="7">
        <v>42193</v>
      </c>
      <c r="AO58" s="7" t="s">
        <v>59</v>
      </c>
      <c r="AP58" s="7">
        <v>41130</v>
      </c>
      <c r="AQ58" s="7" t="s">
        <v>59</v>
      </c>
      <c r="AR58" s="7">
        <v>40110</v>
      </c>
      <c r="AS58" s="7" t="s">
        <v>59</v>
      </c>
      <c r="AT58" s="7">
        <v>39150</v>
      </c>
      <c r="AU58" s="7"/>
    </row>
    <row r="59" spans="1:47" x14ac:dyDescent="0.3">
      <c r="A59" s="6" t="s">
        <v>1064</v>
      </c>
      <c r="B59" s="6"/>
      <c r="C59" s="6"/>
      <c r="D59" s="6"/>
      <c r="E59" s="6" t="s">
        <v>1025</v>
      </c>
      <c r="F59" s="7">
        <v>23759</v>
      </c>
      <c r="G59" s="7"/>
      <c r="H59" s="7">
        <v>25408</v>
      </c>
      <c r="I59" s="7"/>
      <c r="J59" s="7">
        <v>29412</v>
      </c>
      <c r="K59" s="7"/>
      <c r="L59" s="7">
        <v>29569</v>
      </c>
      <c r="M59" s="7"/>
      <c r="N59" s="7">
        <v>33402</v>
      </c>
      <c r="O59" s="7"/>
      <c r="P59" s="7">
        <v>35875</v>
      </c>
      <c r="Q59" s="7"/>
      <c r="R59" s="7">
        <v>39187</v>
      </c>
      <c r="S59" s="7"/>
      <c r="T59" s="7">
        <v>43505</v>
      </c>
      <c r="U59" s="7"/>
      <c r="V59" s="7">
        <v>47215</v>
      </c>
      <c r="W59" s="7"/>
      <c r="X59" s="7">
        <v>46093</v>
      </c>
      <c r="Y59" s="7"/>
      <c r="Z59" s="7">
        <v>44425</v>
      </c>
      <c r="AA59" s="7"/>
      <c r="AB59" s="7">
        <v>44811</v>
      </c>
      <c r="AC59" s="7"/>
      <c r="AD59" s="7">
        <v>44730</v>
      </c>
      <c r="AE59" s="7"/>
      <c r="AF59" s="7">
        <v>44666</v>
      </c>
      <c r="AG59" s="7"/>
      <c r="AH59" s="7">
        <v>34487</v>
      </c>
      <c r="AI59" s="7"/>
      <c r="AJ59" s="7">
        <v>34233</v>
      </c>
      <c r="AK59" s="7" t="s">
        <v>59</v>
      </c>
      <c r="AL59" s="7">
        <v>32457</v>
      </c>
      <c r="AM59" s="7" t="s">
        <v>59</v>
      </c>
      <c r="AN59" s="7">
        <v>31900</v>
      </c>
      <c r="AO59" s="7" t="s">
        <v>59</v>
      </c>
      <c r="AP59" s="7">
        <v>32049</v>
      </c>
      <c r="AQ59" s="7" t="s">
        <v>59</v>
      </c>
      <c r="AR59" s="7">
        <v>30095</v>
      </c>
      <c r="AS59" s="7" t="s">
        <v>59</v>
      </c>
      <c r="AT59" s="7">
        <v>30009</v>
      </c>
      <c r="AU59" s="7"/>
    </row>
    <row r="60" spans="1:47" x14ac:dyDescent="0.3">
      <c r="A60" s="6" t="s">
        <v>1065</v>
      </c>
      <c r="B60" s="6"/>
      <c r="C60" s="6"/>
      <c r="D60" s="6"/>
      <c r="E60" s="6" t="s">
        <v>1027</v>
      </c>
      <c r="F60" s="7">
        <v>2588</v>
      </c>
      <c r="G60" s="7"/>
      <c r="H60" s="7">
        <v>2786</v>
      </c>
      <c r="I60" s="7"/>
      <c r="J60" s="7">
        <v>2968</v>
      </c>
      <c r="K60" s="7"/>
      <c r="L60" s="7">
        <v>3085</v>
      </c>
      <c r="M60" s="7"/>
      <c r="N60" s="7">
        <v>3245</v>
      </c>
      <c r="O60" s="7"/>
      <c r="P60" s="7">
        <v>3051</v>
      </c>
      <c r="Q60" s="7"/>
      <c r="R60" s="7">
        <v>2474</v>
      </c>
      <c r="S60" s="7"/>
      <c r="T60" s="7">
        <v>3597</v>
      </c>
      <c r="U60" s="7"/>
      <c r="V60" s="7">
        <v>5299</v>
      </c>
      <c r="W60" s="7"/>
      <c r="X60" s="7">
        <v>5076</v>
      </c>
      <c r="Y60" s="7"/>
      <c r="Z60" s="7">
        <v>4784</v>
      </c>
      <c r="AA60" s="7"/>
      <c r="AB60" s="7">
        <v>2156</v>
      </c>
      <c r="AC60" s="7"/>
      <c r="AD60" s="7">
        <v>2449</v>
      </c>
      <c r="AE60" s="7"/>
      <c r="AF60" s="7">
        <v>2465</v>
      </c>
      <c r="AG60" s="7"/>
      <c r="AH60" s="7">
        <v>2508</v>
      </c>
      <c r="AI60" s="7"/>
      <c r="AJ60" s="7">
        <v>3249</v>
      </c>
      <c r="AK60" s="7"/>
      <c r="AL60" s="7">
        <v>2696</v>
      </c>
      <c r="AM60" s="7"/>
      <c r="AN60" s="7">
        <v>2652</v>
      </c>
      <c r="AO60" s="7"/>
      <c r="AP60" s="7">
        <v>2613</v>
      </c>
      <c r="AQ60" s="7"/>
      <c r="AR60" s="7">
        <v>2827</v>
      </c>
      <c r="AS60" s="7"/>
      <c r="AT60" s="7">
        <v>2936</v>
      </c>
      <c r="AU60" s="7"/>
    </row>
    <row r="61" spans="1:47" x14ac:dyDescent="0.3">
      <c r="A61" s="6" t="s">
        <v>1066</v>
      </c>
      <c r="B61" s="6"/>
      <c r="C61" s="6"/>
      <c r="D61" s="6"/>
      <c r="E61" s="6" t="s">
        <v>1029</v>
      </c>
      <c r="F61" s="7">
        <v>0</v>
      </c>
      <c r="G61" s="7"/>
      <c r="H61" s="7">
        <v>0</v>
      </c>
      <c r="I61" s="7"/>
      <c r="J61" s="7">
        <v>0</v>
      </c>
      <c r="K61" s="7"/>
      <c r="L61" s="7">
        <v>0</v>
      </c>
      <c r="M61" s="7"/>
      <c r="N61" s="7">
        <v>0</v>
      </c>
      <c r="O61" s="7"/>
      <c r="P61" s="7">
        <v>0</v>
      </c>
      <c r="Q61" s="7"/>
      <c r="R61" s="7">
        <v>0</v>
      </c>
      <c r="S61" s="7"/>
      <c r="T61" s="7">
        <v>0</v>
      </c>
      <c r="U61" s="7"/>
      <c r="V61" s="7">
        <v>0</v>
      </c>
      <c r="W61" s="7"/>
      <c r="X61" s="7">
        <v>0</v>
      </c>
      <c r="Y61" s="7"/>
      <c r="Z61" s="7">
        <v>0</v>
      </c>
      <c r="AA61" s="7"/>
      <c r="AB61" s="7">
        <v>0</v>
      </c>
      <c r="AC61" s="7"/>
      <c r="AD61" s="7">
        <v>0</v>
      </c>
      <c r="AE61" s="7"/>
      <c r="AF61" s="7">
        <v>0</v>
      </c>
      <c r="AG61" s="7"/>
      <c r="AH61" s="7">
        <v>8631</v>
      </c>
      <c r="AI61" s="7"/>
      <c r="AJ61" s="7">
        <v>6942</v>
      </c>
      <c r="AK61" s="7"/>
      <c r="AL61" s="7">
        <v>7299</v>
      </c>
      <c r="AM61" s="7"/>
      <c r="AN61" s="7">
        <v>7641</v>
      </c>
      <c r="AO61" s="7"/>
      <c r="AP61" s="7">
        <v>6468</v>
      </c>
      <c r="AQ61" s="7"/>
      <c r="AR61" s="7">
        <v>7189</v>
      </c>
      <c r="AS61" s="7" t="s">
        <v>59</v>
      </c>
      <c r="AT61" s="7">
        <v>6205</v>
      </c>
      <c r="AU61" s="7"/>
    </row>
    <row r="62" spans="1:47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x14ac:dyDescent="0.3">
      <c r="A63" s="9" t="s">
        <v>1067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x14ac:dyDescent="0.3">
      <c r="A64" s="9" t="s">
        <v>1068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x14ac:dyDescent="0.3">
      <c r="A65" s="9" t="s">
        <v>1069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x14ac:dyDescent="0.3">
      <c r="A67" s="10" t="s">
        <v>35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x14ac:dyDescent="0.3">
      <c r="A68" s="9" t="s">
        <v>36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x14ac:dyDescent="0.3">
      <c r="A69" s="9" t="s">
        <v>86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x14ac:dyDescent="0.3">
      <c r="A71" s="9" t="s">
        <v>1070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U91"/>
  <sheetViews>
    <sheetView workbookViewId="0"/>
  </sheetViews>
  <sheetFormatPr defaultColWidth="12" defaultRowHeight="10.15" x14ac:dyDescent="0.3"/>
  <cols>
    <col min="1" max="1" width="18.1640625" customWidth="1"/>
    <col min="2" max="4" width="2.5" customWidth="1"/>
    <col min="5" max="5" width="70.66406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  <col min="46" max="46" width="10.1640625" customWidth="1"/>
    <col min="47" max="47" width="2.83203125" customWidth="1"/>
  </cols>
  <sheetData>
    <row r="1" spans="1:47" ht="15" customHeight="1" x14ac:dyDescent="0.35">
      <c r="A1" s="1" t="s">
        <v>892</v>
      </c>
    </row>
    <row r="2" spans="1:47" ht="20.25" customHeight="1" x14ac:dyDescent="0.4">
      <c r="A2" s="3" t="s">
        <v>893</v>
      </c>
    </row>
    <row r="3" spans="1:47" ht="15" customHeight="1" x14ac:dyDescent="0.35">
      <c r="A3" s="1" t="s">
        <v>90</v>
      </c>
    </row>
    <row r="4" spans="1:47" ht="12.75" customHeight="1" x14ac:dyDescent="0.35">
      <c r="A4" s="2" t="s">
        <v>3</v>
      </c>
    </row>
    <row r="6" spans="1:47" x14ac:dyDescent="0.3">
      <c r="A6" s="5" t="s">
        <v>91</v>
      </c>
      <c r="B6" s="5"/>
      <c r="C6" s="5"/>
      <c r="D6" s="5"/>
      <c r="E6" s="4"/>
      <c r="F6" s="4">
        <v>2001</v>
      </c>
      <c r="G6" s="4"/>
      <c r="H6" s="4">
        <v>2002</v>
      </c>
      <c r="I6" s="4"/>
      <c r="J6" s="4">
        <v>2003</v>
      </c>
      <c r="K6" s="4"/>
      <c r="L6" s="4">
        <v>2004</v>
      </c>
      <c r="M6" s="4"/>
      <c r="N6" s="4">
        <v>2005</v>
      </c>
      <c r="O6" s="4"/>
      <c r="P6" s="4">
        <v>2006</v>
      </c>
      <c r="Q6" s="4"/>
      <c r="R6" s="4">
        <v>2007</v>
      </c>
      <c r="S6" s="4"/>
      <c r="T6" s="4">
        <v>2008</v>
      </c>
      <c r="U6" s="4"/>
      <c r="V6" s="4">
        <v>2009</v>
      </c>
      <c r="W6" s="4"/>
      <c r="X6" s="4">
        <v>2010</v>
      </c>
      <c r="Y6" s="4"/>
      <c r="Z6" s="4">
        <v>2011</v>
      </c>
      <c r="AA6" s="4"/>
      <c r="AB6" s="4">
        <v>2012</v>
      </c>
      <c r="AC6" s="4"/>
      <c r="AD6" s="4">
        <v>2013</v>
      </c>
      <c r="AE6" s="4"/>
      <c r="AF6" s="4">
        <v>2014</v>
      </c>
      <c r="AG6" s="4"/>
      <c r="AH6" s="4">
        <v>2015</v>
      </c>
      <c r="AI6" s="4"/>
      <c r="AJ6" s="4">
        <v>2016</v>
      </c>
      <c r="AK6" s="4"/>
      <c r="AL6" s="4">
        <v>2017</v>
      </c>
      <c r="AM6" s="4"/>
      <c r="AN6" s="4">
        <v>2018</v>
      </c>
      <c r="AO6" s="4"/>
      <c r="AP6" s="4">
        <v>2019</v>
      </c>
      <c r="AQ6" s="4"/>
      <c r="AR6" s="4">
        <v>2020</v>
      </c>
      <c r="AS6" s="4"/>
      <c r="AT6" s="4">
        <v>2021</v>
      </c>
      <c r="AU6" s="4"/>
    </row>
    <row r="8" spans="1:47" x14ac:dyDescent="0.3">
      <c r="A8" s="6" t="s">
        <v>894</v>
      </c>
      <c r="B8" s="8" t="s">
        <v>895</v>
      </c>
      <c r="C8" s="6"/>
      <c r="D8" s="6"/>
      <c r="E8" s="6"/>
      <c r="F8" s="7">
        <v>3243</v>
      </c>
      <c r="G8" s="7"/>
      <c r="H8" s="7">
        <v>3876</v>
      </c>
      <c r="I8" s="7"/>
      <c r="J8" s="7">
        <v>4356</v>
      </c>
      <c r="K8" s="7"/>
      <c r="L8" s="7">
        <v>4620</v>
      </c>
      <c r="M8" s="7"/>
      <c r="N8" s="7">
        <v>5128</v>
      </c>
      <c r="O8" s="7"/>
      <c r="P8" s="7">
        <v>4709</v>
      </c>
      <c r="Q8" s="7"/>
      <c r="R8" s="7">
        <v>5776</v>
      </c>
      <c r="S8" s="7"/>
      <c r="T8" s="7">
        <v>6470</v>
      </c>
      <c r="U8" s="7"/>
      <c r="V8" s="7">
        <v>5257</v>
      </c>
      <c r="W8" s="7"/>
      <c r="X8" s="7">
        <v>4994</v>
      </c>
      <c r="Y8" s="7"/>
      <c r="Z8" s="7">
        <v>5186</v>
      </c>
      <c r="AA8" s="7"/>
      <c r="AB8" s="7">
        <v>6155</v>
      </c>
      <c r="AC8" s="7"/>
      <c r="AD8" s="7">
        <v>6530</v>
      </c>
      <c r="AE8" s="7"/>
      <c r="AF8" s="7">
        <v>6829</v>
      </c>
      <c r="AG8" s="7"/>
      <c r="AH8" s="7">
        <v>6937</v>
      </c>
      <c r="AI8" s="7"/>
      <c r="AJ8" s="7">
        <v>7811</v>
      </c>
      <c r="AK8" s="7"/>
      <c r="AL8" s="7">
        <v>8022</v>
      </c>
      <c r="AM8" s="7"/>
      <c r="AN8" s="7">
        <v>8216</v>
      </c>
      <c r="AO8" s="7" t="s">
        <v>59</v>
      </c>
      <c r="AP8" s="7">
        <v>9065</v>
      </c>
      <c r="AQ8" s="7" t="s">
        <v>59</v>
      </c>
      <c r="AR8" s="7">
        <v>8623</v>
      </c>
      <c r="AS8" s="7" t="s">
        <v>59</v>
      </c>
      <c r="AT8" s="7">
        <v>9115</v>
      </c>
      <c r="AU8" s="7"/>
    </row>
    <row r="9" spans="1:47" x14ac:dyDescent="0.3">
      <c r="A9" s="6" t="s">
        <v>896</v>
      </c>
      <c r="B9" s="6"/>
      <c r="C9" s="6" t="s">
        <v>774</v>
      </c>
      <c r="D9" s="6"/>
      <c r="E9" s="6"/>
      <c r="F9" s="7" t="s">
        <v>15</v>
      </c>
      <c r="G9" s="7"/>
      <c r="H9" s="7" t="s">
        <v>15</v>
      </c>
      <c r="I9" s="7"/>
      <c r="J9" s="7" t="s">
        <v>15</v>
      </c>
      <c r="K9" s="7"/>
      <c r="L9" s="7" t="s">
        <v>15</v>
      </c>
      <c r="M9" s="7"/>
      <c r="N9" s="7" t="s">
        <v>15</v>
      </c>
      <c r="O9" s="7"/>
      <c r="P9" s="7" t="s">
        <v>15</v>
      </c>
      <c r="Q9" s="7"/>
      <c r="R9" s="7" t="s">
        <v>15</v>
      </c>
      <c r="S9" s="7"/>
      <c r="T9" s="7" t="s">
        <v>15</v>
      </c>
      <c r="U9" s="7"/>
      <c r="V9" s="7" t="s">
        <v>15</v>
      </c>
      <c r="W9" s="7"/>
      <c r="X9" s="7" t="s">
        <v>15</v>
      </c>
      <c r="Y9" s="7"/>
      <c r="Z9" s="7" t="s">
        <v>15</v>
      </c>
      <c r="AA9" s="7"/>
      <c r="AB9" s="7" t="s">
        <v>15</v>
      </c>
      <c r="AC9" s="7"/>
      <c r="AD9" s="7" t="s">
        <v>15</v>
      </c>
      <c r="AE9" s="7"/>
      <c r="AF9" s="7" t="s">
        <v>15</v>
      </c>
      <c r="AG9" s="7"/>
      <c r="AH9" s="7" t="s">
        <v>15</v>
      </c>
      <c r="AI9" s="7"/>
      <c r="AJ9" s="7" t="s">
        <v>15</v>
      </c>
      <c r="AK9" s="7"/>
      <c r="AL9" s="7" t="s">
        <v>15</v>
      </c>
      <c r="AM9" s="7"/>
      <c r="AN9" s="7" t="s">
        <v>15</v>
      </c>
      <c r="AO9" s="7"/>
      <c r="AP9" s="7" t="s">
        <v>15</v>
      </c>
      <c r="AQ9" s="7"/>
      <c r="AR9" s="7" t="s">
        <v>15</v>
      </c>
      <c r="AS9" s="7"/>
      <c r="AT9" s="7" t="s">
        <v>15</v>
      </c>
      <c r="AU9" s="7"/>
    </row>
    <row r="10" spans="1:47" x14ac:dyDescent="0.3">
      <c r="A10" s="6" t="s">
        <v>897</v>
      </c>
      <c r="B10" s="6"/>
      <c r="C10" s="6" t="s">
        <v>776</v>
      </c>
      <c r="D10" s="6"/>
      <c r="E10" s="6"/>
      <c r="F10" s="7" t="s">
        <v>15</v>
      </c>
      <c r="G10" s="7"/>
      <c r="H10" s="7" t="s">
        <v>15</v>
      </c>
      <c r="I10" s="7"/>
      <c r="J10" s="7" t="s">
        <v>15</v>
      </c>
      <c r="K10" s="7"/>
      <c r="L10" s="7" t="s">
        <v>15</v>
      </c>
      <c r="M10" s="7"/>
      <c r="N10" s="7" t="s">
        <v>15</v>
      </c>
      <c r="O10" s="7"/>
      <c r="P10" s="7" t="s">
        <v>15</v>
      </c>
      <c r="Q10" s="7"/>
      <c r="R10" s="7" t="s">
        <v>15</v>
      </c>
      <c r="S10" s="7"/>
      <c r="T10" s="7" t="s">
        <v>15</v>
      </c>
      <c r="U10" s="7"/>
      <c r="V10" s="7" t="s">
        <v>15</v>
      </c>
      <c r="W10" s="7"/>
      <c r="X10" s="7" t="s">
        <v>15</v>
      </c>
      <c r="Y10" s="7"/>
      <c r="Z10" s="7" t="s">
        <v>15</v>
      </c>
      <c r="AA10" s="7"/>
      <c r="AB10" s="7" t="s">
        <v>15</v>
      </c>
      <c r="AC10" s="7"/>
      <c r="AD10" s="7">
        <v>0</v>
      </c>
      <c r="AE10" s="7"/>
      <c r="AF10" s="7" t="s">
        <v>15</v>
      </c>
      <c r="AG10" s="7"/>
      <c r="AH10" s="7" t="s">
        <v>15</v>
      </c>
      <c r="AI10" s="7"/>
      <c r="AJ10" s="7" t="s">
        <v>15</v>
      </c>
      <c r="AK10" s="7"/>
      <c r="AL10" s="7">
        <v>0</v>
      </c>
      <c r="AM10" s="7"/>
      <c r="AN10" s="7">
        <v>0</v>
      </c>
      <c r="AO10" s="7"/>
      <c r="AP10" s="7" t="s">
        <v>15</v>
      </c>
      <c r="AQ10" s="7"/>
      <c r="AR10" s="7" t="s">
        <v>15</v>
      </c>
      <c r="AS10" s="7"/>
      <c r="AT10" s="7" t="s">
        <v>15</v>
      </c>
      <c r="AU10" s="7"/>
    </row>
    <row r="11" spans="1:47" x14ac:dyDescent="0.3">
      <c r="A11" s="6" t="s">
        <v>898</v>
      </c>
      <c r="B11" s="6"/>
      <c r="C11" s="6" t="s">
        <v>778</v>
      </c>
      <c r="D11" s="6"/>
      <c r="E11" s="6"/>
      <c r="F11" s="7" t="s">
        <v>15</v>
      </c>
      <c r="G11" s="7"/>
      <c r="H11" s="7">
        <v>262</v>
      </c>
      <c r="I11" s="7"/>
      <c r="J11" s="7">
        <v>322</v>
      </c>
      <c r="K11" s="7"/>
      <c r="L11" s="7">
        <v>591</v>
      </c>
      <c r="M11" s="7"/>
      <c r="N11" s="7">
        <v>508</v>
      </c>
      <c r="O11" s="7"/>
      <c r="P11" s="7">
        <v>230</v>
      </c>
      <c r="Q11" s="7"/>
      <c r="R11" s="7">
        <v>623</v>
      </c>
      <c r="S11" s="7"/>
      <c r="T11" s="7">
        <v>654</v>
      </c>
      <c r="U11" s="7"/>
      <c r="V11" s="7">
        <v>26</v>
      </c>
      <c r="W11" s="7"/>
      <c r="X11" s="7">
        <v>440</v>
      </c>
      <c r="Y11" s="7"/>
      <c r="Z11" s="7">
        <v>442</v>
      </c>
      <c r="AA11" s="7"/>
      <c r="AB11" s="7">
        <v>289</v>
      </c>
      <c r="AC11" s="7"/>
      <c r="AD11" s="7">
        <v>280</v>
      </c>
      <c r="AE11" s="7"/>
      <c r="AF11" s="7">
        <v>178</v>
      </c>
      <c r="AG11" s="7"/>
      <c r="AH11" s="7">
        <v>78</v>
      </c>
      <c r="AI11" s="7"/>
      <c r="AJ11" s="7">
        <v>432</v>
      </c>
      <c r="AK11" s="7"/>
      <c r="AL11" s="7">
        <v>499</v>
      </c>
      <c r="AM11" s="7"/>
      <c r="AN11" s="7">
        <v>192</v>
      </c>
      <c r="AO11" s="7"/>
      <c r="AP11" s="7">
        <v>215</v>
      </c>
      <c r="AQ11" s="7"/>
      <c r="AR11" s="7">
        <v>166</v>
      </c>
      <c r="AS11" s="7" t="s">
        <v>59</v>
      </c>
      <c r="AT11" s="7">
        <v>453</v>
      </c>
      <c r="AU11" s="7"/>
    </row>
    <row r="12" spans="1:47" x14ac:dyDescent="0.3">
      <c r="A12" s="6" t="s">
        <v>899</v>
      </c>
      <c r="B12" s="6"/>
      <c r="C12" s="6"/>
      <c r="D12" s="6" t="s">
        <v>900</v>
      </c>
      <c r="E12" s="6"/>
      <c r="F12" s="7" t="s">
        <v>15</v>
      </c>
      <c r="G12" s="7"/>
      <c r="H12" s="7" t="s">
        <v>15</v>
      </c>
      <c r="I12" s="7"/>
      <c r="J12" s="7">
        <v>132</v>
      </c>
      <c r="K12" s="7"/>
      <c r="L12" s="7">
        <v>421</v>
      </c>
      <c r="M12" s="7"/>
      <c r="N12" s="7">
        <v>192</v>
      </c>
      <c r="O12" s="7"/>
      <c r="P12" s="7">
        <v>118</v>
      </c>
      <c r="Q12" s="7"/>
      <c r="R12" s="7">
        <v>315</v>
      </c>
      <c r="S12" s="7"/>
      <c r="T12" s="7">
        <v>540</v>
      </c>
      <c r="U12" s="7"/>
      <c r="V12" s="7">
        <v>-135</v>
      </c>
      <c r="W12" s="7"/>
      <c r="X12" s="7">
        <v>402</v>
      </c>
      <c r="Y12" s="7"/>
      <c r="Z12" s="7">
        <v>413</v>
      </c>
      <c r="AA12" s="7"/>
      <c r="AB12" s="7">
        <v>206</v>
      </c>
      <c r="AC12" s="7"/>
      <c r="AD12" s="7" t="s">
        <v>15</v>
      </c>
      <c r="AE12" s="7"/>
      <c r="AF12" s="7">
        <v>198</v>
      </c>
      <c r="AG12" s="7"/>
      <c r="AH12" s="7">
        <v>24</v>
      </c>
      <c r="AI12" s="7"/>
      <c r="AJ12" s="7">
        <v>367</v>
      </c>
      <c r="AK12" s="7"/>
      <c r="AL12" s="7">
        <v>514</v>
      </c>
      <c r="AM12" s="7"/>
      <c r="AN12" s="7" t="s">
        <v>15</v>
      </c>
      <c r="AO12" s="7"/>
      <c r="AP12" s="7" t="s">
        <v>15</v>
      </c>
      <c r="AQ12" s="7"/>
      <c r="AR12" s="7" t="s">
        <v>15</v>
      </c>
      <c r="AS12" s="7"/>
      <c r="AT12" s="7" t="s">
        <v>15</v>
      </c>
      <c r="AU12" s="7"/>
    </row>
    <row r="13" spans="1:47" x14ac:dyDescent="0.3">
      <c r="A13" s="6" t="s">
        <v>901</v>
      </c>
      <c r="B13" s="6"/>
      <c r="C13" s="6"/>
      <c r="D13" s="6" t="s">
        <v>902</v>
      </c>
      <c r="E13" s="6"/>
      <c r="F13" s="7" t="s">
        <v>15</v>
      </c>
      <c r="G13" s="7"/>
      <c r="H13" s="7" t="s">
        <v>15</v>
      </c>
      <c r="I13" s="7"/>
      <c r="J13" s="7" t="s">
        <v>15</v>
      </c>
      <c r="K13" s="7"/>
      <c r="L13" s="7" t="s">
        <v>15</v>
      </c>
      <c r="M13" s="7"/>
      <c r="N13" s="7" t="s">
        <v>15</v>
      </c>
      <c r="O13" s="7"/>
      <c r="P13" s="7" t="s">
        <v>15</v>
      </c>
      <c r="Q13" s="7"/>
      <c r="R13" s="7" t="s">
        <v>15</v>
      </c>
      <c r="S13" s="7"/>
      <c r="T13" s="7" t="s">
        <v>15</v>
      </c>
      <c r="U13" s="7"/>
      <c r="V13" s="7" t="s">
        <v>15</v>
      </c>
      <c r="W13" s="7"/>
      <c r="X13" s="7" t="s">
        <v>15</v>
      </c>
      <c r="Y13" s="7"/>
      <c r="Z13" s="7" t="s">
        <v>15</v>
      </c>
      <c r="AA13" s="7"/>
      <c r="AB13" s="7" t="s">
        <v>15</v>
      </c>
      <c r="AC13" s="7"/>
      <c r="AD13" s="7" t="s">
        <v>15</v>
      </c>
      <c r="AE13" s="7"/>
      <c r="AF13" s="7" t="s">
        <v>15</v>
      </c>
      <c r="AG13" s="7"/>
      <c r="AH13" s="7" t="s">
        <v>15</v>
      </c>
      <c r="AI13" s="7"/>
      <c r="AJ13" s="7">
        <v>0</v>
      </c>
      <c r="AK13" s="7"/>
      <c r="AL13" s="7" t="s">
        <v>15</v>
      </c>
      <c r="AM13" s="7"/>
      <c r="AN13" s="7" t="s">
        <v>15</v>
      </c>
      <c r="AO13" s="7"/>
      <c r="AP13" s="7" t="s">
        <v>15</v>
      </c>
      <c r="AQ13" s="7"/>
      <c r="AR13" s="7" t="s">
        <v>15</v>
      </c>
      <c r="AS13" s="7"/>
      <c r="AT13" s="7" t="s">
        <v>15</v>
      </c>
      <c r="AU13" s="7"/>
    </row>
    <row r="14" spans="1:47" x14ac:dyDescent="0.3">
      <c r="A14" s="6" t="s">
        <v>903</v>
      </c>
      <c r="B14" s="6"/>
      <c r="C14" s="6"/>
      <c r="D14" s="6" t="s">
        <v>904</v>
      </c>
      <c r="E14" s="6"/>
      <c r="F14" s="7" t="s">
        <v>15</v>
      </c>
      <c r="G14" s="7"/>
      <c r="H14" s="7" t="s">
        <v>15</v>
      </c>
      <c r="I14" s="7"/>
      <c r="J14" s="7" t="s">
        <v>15</v>
      </c>
      <c r="K14" s="7"/>
      <c r="L14" s="7" t="s">
        <v>15</v>
      </c>
      <c r="M14" s="7"/>
      <c r="N14" s="7" t="s">
        <v>15</v>
      </c>
      <c r="O14" s="7"/>
      <c r="P14" s="7" t="s">
        <v>15</v>
      </c>
      <c r="Q14" s="7"/>
      <c r="R14" s="7" t="s">
        <v>15</v>
      </c>
      <c r="S14" s="7"/>
      <c r="T14" s="7" t="s">
        <v>15</v>
      </c>
      <c r="U14" s="7"/>
      <c r="V14" s="7" t="s">
        <v>15</v>
      </c>
      <c r="W14" s="7"/>
      <c r="X14" s="7" t="s">
        <v>15</v>
      </c>
      <c r="Y14" s="7"/>
      <c r="Z14" s="7" t="s">
        <v>15</v>
      </c>
      <c r="AA14" s="7"/>
      <c r="AB14" s="7" t="s">
        <v>15</v>
      </c>
      <c r="AC14" s="7"/>
      <c r="AD14" s="7" t="s">
        <v>15</v>
      </c>
      <c r="AE14" s="7"/>
      <c r="AF14" s="7" t="s">
        <v>15</v>
      </c>
      <c r="AG14" s="7"/>
      <c r="AH14" s="7" t="s">
        <v>15</v>
      </c>
      <c r="AI14" s="7"/>
      <c r="AJ14" s="7" t="s">
        <v>15</v>
      </c>
      <c r="AK14" s="7"/>
      <c r="AL14" s="7" t="s">
        <v>15</v>
      </c>
      <c r="AM14" s="7"/>
      <c r="AN14" s="7" t="s">
        <v>15</v>
      </c>
      <c r="AO14" s="7"/>
      <c r="AP14" s="7" t="s">
        <v>15</v>
      </c>
      <c r="AQ14" s="7"/>
      <c r="AR14" s="7" t="s">
        <v>15</v>
      </c>
      <c r="AS14" s="7"/>
      <c r="AT14" s="7" t="s">
        <v>15</v>
      </c>
      <c r="AU14" s="7"/>
    </row>
    <row r="15" spans="1:47" x14ac:dyDescent="0.3">
      <c r="A15" s="6" t="s">
        <v>905</v>
      </c>
      <c r="B15" s="6"/>
      <c r="C15" s="6"/>
      <c r="D15" s="6" t="s">
        <v>906</v>
      </c>
      <c r="E15" s="6"/>
      <c r="F15" s="7" t="s">
        <v>15</v>
      </c>
      <c r="G15" s="7"/>
      <c r="H15" s="7">
        <v>0</v>
      </c>
      <c r="I15" s="7"/>
      <c r="J15" s="7" t="s">
        <v>15</v>
      </c>
      <c r="K15" s="7"/>
      <c r="L15" s="7" t="s">
        <v>15</v>
      </c>
      <c r="M15" s="7"/>
      <c r="N15" s="7" t="s">
        <v>15</v>
      </c>
      <c r="O15" s="7"/>
      <c r="P15" s="7" t="s">
        <v>15</v>
      </c>
      <c r="Q15" s="7"/>
      <c r="R15" s="7" t="s">
        <v>15</v>
      </c>
      <c r="S15" s="7"/>
      <c r="T15" s="7" t="s">
        <v>15</v>
      </c>
      <c r="U15" s="7"/>
      <c r="V15" s="7" t="s">
        <v>15</v>
      </c>
      <c r="W15" s="7"/>
      <c r="X15" s="7" t="s">
        <v>15</v>
      </c>
      <c r="Y15" s="7"/>
      <c r="Z15" s="7" t="s">
        <v>15</v>
      </c>
      <c r="AA15" s="7"/>
      <c r="AB15" s="7" t="s">
        <v>15</v>
      </c>
      <c r="AC15" s="7"/>
      <c r="AD15" s="7" t="s">
        <v>15</v>
      </c>
      <c r="AE15" s="7"/>
      <c r="AF15" s="7">
        <v>0</v>
      </c>
      <c r="AG15" s="7"/>
      <c r="AH15" s="7" t="s">
        <v>15</v>
      </c>
      <c r="AI15" s="7"/>
      <c r="AJ15" s="7" t="s">
        <v>15</v>
      </c>
      <c r="AK15" s="7"/>
      <c r="AL15" s="7" t="s">
        <v>15</v>
      </c>
      <c r="AM15" s="7"/>
      <c r="AN15" s="7">
        <v>0</v>
      </c>
      <c r="AO15" s="7"/>
      <c r="AP15" s="7">
        <v>0</v>
      </c>
      <c r="AQ15" s="7"/>
      <c r="AR15" s="7">
        <v>0</v>
      </c>
      <c r="AS15" s="7"/>
      <c r="AT15" s="7">
        <v>0</v>
      </c>
      <c r="AU15" s="7"/>
    </row>
    <row r="16" spans="1:47" x14ac:dyDescent="0.3">
      <c r="A16" s="6" t="s">
        <v>907</v>
      </c>
      <c r="B16" s="6"/>
      <c r="C16" s="6"/>
      <c r="D16" s="6" t="s">
        <v>908</v>
      </c>
      <c r="E16" s="6"/>
      <c r="F16" s="7" t="s">
        <v>15</v>
      </c>
      <c r="G16" s="7"/>
      <c r="H16" s="7" t="s">
        <v>15</v>
      </c>
      <c r="I16" s="7"/>
      <c r="J16" s="7" t="s">
        <v>15</v>
      </c>
      <c r="K16" s="7"/>
      <c r="L16" s="7" t="s">
        <v>15</v>
      </c>
      <c r="M16" s="7"/>
      <c r="N16" s="7" t="s">
        <v>15</v>
      </c>
      <c r="O16" s="7"/>
      <c r="P16" s="7" t="s">
        <v>15</v>
      </c>
      <c r="Q16" s="7"/>
      <c r="R16" s="7" t="s">
        <v>15</v>
      </c>
      <c r="S16" s="7"/>
      <c r="T16" s="7" t="s">
        <v>15</v>
      </c>
      <c r="U16" s="7"/>
      <c r="V16" s="7" t="s">
        <v>15</v>
      </c>
      <c r="W16" s="7"/>
      <c r="X16" s="7" t="s">
        <v>15</v>
      </c>
      <c r="Y16" s="7"/>
      <c r="Z16" s="7" t="s">
        <v>15</v>
      </c>
      <c r="AA16" s="7"/>
      <c r="AB16" s="7" t="s">
        <v>15</v>
      </c>
      <c r="AC16" s="7"/>
      <c r="AD16" s="7" t="s">
        <v>15</v>
      </c>
      <c r="AE16" s="7"/>
      <c r="AF16" s="7" t="s">
        <v>15</v>
      </c>
      <c r="AG16" s="7"/>
      <c r="AH16" s="7">
        <v>13</v>
      </c>
      <c r="AI16" s="7"/>
      <c r="AJ16" s="7" t="s">
        <v>15</v>
      </c>
      <c r="AK16" s="7"/>
      <c r="AL16" s="7" t="s">
        <v>15</v>
      </c>
      <c r="AM16" s="7"/>
      <c r="AN16" s="7" t="s">
        <v>15</v>
      </c>
      <c r="AO16" s="7"/>
      <c r="AP16" s="7" t="s">
        <v>15</v>
      </c>
      <c r="AQ16" s="7"/>
      <c r="AR16" s="7" t="s">
        <v>15</v>
      </c>
      <c r="AS16" s="7"/>
      <c r="AT16" s="7" t="s">
        <v>15</v>
      </c>
      <c r="AU16" s="7"/>
    </row>
    <row r="17" spans="1:47" x14ac:dyDescent="0.3">
      <c r="A17" s="6" t="s">
        <v>909</v>
      </c>
      <c r="B17" s="6"/>
      <c r="C17" s="6"/>
      <c r="D17" s="6" t="s">
        <v>910</v>
      </c>
      <c r="E17" s="6"/>
      <c r="F17" s="7" t="s">
        <v>15</v>
      </c>
      <c r="G17" s="7"/>
      <c r="H17" s="7" t="s">
        <v>15</v>
      </c>
      <c r="I17" s="7"/>
      <c r="J17" s="7" t="s">
        <v>15</v>
      </c>
      <c r="K17" s="7"/>
      <c r="L17" s="7" t="s">
        <v>15</v>
      </c>
      <c r="M17" s="7"/>
      <c r="N17" s="7" t="s">
        <v>15</v>
      </c>
      <c r="O17" s="7"/>
      <c r="P17" s="7" t="s">
        <v>15</v>
      </c>
      <c r="Q17" s="7"/>
      <c r="R17" s="7" t="s">
        <v>15</v>
      </c>
      <c r="S17" s="7"/>
      <c r="T17" s="7" t="s">
        <v>15</v>
      </c>
      <c r="U17" s="7"/>
      <c r="V17" s="7" t="s">
        <v>15</v>
      </c>
      <c r="W17" s="7"/>
      <c r="X17" s="7" t="s">
        <v>15</v>
      </c>
      <c r="Y17" s="7"/>
      <c r="Z17" s="7" t="s">
        <v>15</v>
      </c>
      <c r="AA17" s="7"/>
      <c r="AB17" s="7" t="s">
        <v>15</v>
      </c>
      <c r="AC17" s="7"/>
      <c r="AD17" s="7" t="s">
        <v>15</v>
      </c>
      <c r="AE17" s="7"/>
      <c r="AF17" s="7" t="s">
        <v>15</v>
      </c>
      <c r="AG17" s="7"/>
      <c r="AH17" s="7" t="s">
        <v>15</v>
      </c>
      <c r="AI17" s="7"/>
      <c r="AJ17" s="7">
        <v>0</v>
      </c>
      <c r="AK17" s="7"/>
      <c r="AL17" s="7" t="s">
        <v>15</v>
      </c>
      <c r="AM17" s="7"/>
      <c r="AN17" s="7" t="s">
        <v>15</v>
      </c>
      <c r="AO17" s="7"/>
      <c r="AP17" s="7" t="s">
        <v>15</v>
      </c>
      <c r="AQ17" s="7"/>
      <c r="AR17" s="7" t="s">
        <v>15</v>
      </c>
      <c r="AS17" s="7"/>
      <c r="AT17" s="7">
        <v>0</v>
      </c>
      <c r="AU17" s="7"/>
    </row>
    <row r="18" spans="1:47" x14ac:dyDescent="0.3">
      <c r="A18" s="6" t="s">
        <v>911</v>
      </c>
      <c r="B18" s="6"/>
      <c r="C18" s="6"/>
      <c r="D18" s="6" t="s">
        <v>912</v>
      </c>
      <c r="E18" s="6"/>
      <c r="F18" s="7" t="s">
        <v>15</v>
      </c>
      <c r="G18" s="7"/>
      <c r="H18" s="7" t="s">
        <v>15</v>
      </c>
      <c r="I18" s="7"/>
      <c r="J18" s="7" t="s">
        <v>15</v>
      </c>
      <c r="K18" s="7"/>
      <c r="L18" s="7" t="s">
        <v>15</v>
      </c>
      <c r="M18" s="7"/>
      <c r="N18" s="7" t="s">
        <v>15</v>
      </c>
      <c r="O18" s="7"/>
      <c r="P18" s="7" t="s">
        <v>15</v>
      </c>
      <c r="Q18" s="7"/>
      <c r="R18" s="7" t="s">
        <v>15</v>
      </c>
      <c r="S18" s="7"/>
      <c r="T18" s="7" t="s">
        <v>15</v>
      </c>
      <c r="U18" s="7"/>
      <c r="V18" s="7" t="s">
        <v>15</v>
      </c>
      <c r="W18" s="7"/>
      <c r="X18" s="7" t="s">
        <v>15</v>
      </c>
      <c r="Y18" s="7"/>
      <c r="Z18" s="7" t="s">
        <v>15</v>
      </c>
      <c r="AA18" s="7"/>
      <c r="AB18" s="7">
        <v>1</v>
      </c>
      <c r="AC18" s="7"/>
      <c r="AD18" s="7">
        <v>6</v>
      </c>
      <c r="AE18" s="7"/>
      <c r="AF18" s="7" t="s">
        <v>15</v>
      </c>
      <c r="AG18" s="7"/>
      <c r="AH18" s="7" t="s">
        <v>15</v>
      </c>
      <c r="AI18" s="7"/>
      <c r="AJ18" s="7" t="s">
        <v>15</v>
      </c>
      <c r="AK18" s="7"/>
      <c r="AL18" s="7" t="s">
        <v>15</v>
      </c>
      <c r="AM18" s="7"/>
      <c r="AN18" s="7" t="s">
        <v>15</v>
      </c>
      <c r="AO18" s="7"/>
      <c r="AP18" s="7" t="s">
        <v>15</v>
      </c>
      <c r="AQ18" s="7"/>
      <c r="AR18" s="7" t="s">
        <v>15</v>
      </c>
      <c r="AS18" s="7"/>
      <c r="AT18" s="7" t="s">
        <v>15</v>
      </c>
      <c r="AU18" s="7"/>
    </row>
    <row r="19" spans="1:47" x14ac:dyDescent="0.3">
      <c r="A19" s="6" t="s">
        <v>913</v>
      </c>
      <c r="B19" s="6"/>
      <c r="C19" s="6"/>
      <c r="D19" s="6" t="s">
        <v>914</v>
      </c>
      <c r="E19" s="6"/>
      <c r="F19" s="7">
        <v>15</v>
      </c>
      <c r="G19" s="7"/>
      <c r="H19" s="7">
        <v>11</v>
      </c>
      <c r="I19" s="7"/>
      <c r="J19" s="7">
        <v>41</v>
      </c>
      <c r="K19" s="7"/>
      <c r="L19" s="7">
        <v>33</v>
      </c>
      <c r="M19" s="7"/>
      <c r="N19" s="7" t="s">
        <v>15</v>
      </c>
      <c r="O19" s="7"/>
      <c r="P19" s="7">
        <v>37</v>
      </c>
      <c r="Q19" s="7"/>
      <c r="R19" s="7">
        <v>48</v>
      </c>
      <c r="S19" s="7"/>
      <c r="T19" s="7" t="s">
        <v>15</v>
      </c>
      <c r="U19" s="7"/>
      <c r="V19" s="7">
        <v>27</v>
      </c>
      <c r="W19" s="7"/>
      <c r="X19" s="7">
        <v>7</v>
      </c>
      <c r="Y19" s="7"/>
      <c r="Z19" s="7">
        <v>24</v>
      </c>
      <c r="AA19" s="7"/>
      <c r="AB19" s="7">
        <v>46</v>
      </c>
      <c r="AC19" s="7"/>
      <c r="AD19" s="7">
        <v>26</v>
      </c>
      <c r="AE19" s="7"/>
      <c r="AF19" s="7">
        <v>10</v>
      </c>
      <c r="AG19" s="7"/>
      <c r="AH19" s="7">
        <v>58</v>
      </c>
      <c r="AI19" s="7"/>
      <c r="AJ19" s="7">
        <v>38</v>
      </c>
      <c r="AK19" s="7"/>
      <c r="AL19" s="7">
        <v>-8</v>
      </c>
      <c r="AM19" s="7"/>
      <c r="AN19" s="7" t="s">
        <v>15</v>
      </c>
      <c r="AO19" s="7"/>
      <c r="AP19" s="7">
        <v>-6</v>
      </c>
      <c r="AQ19" s="7"/>
      <c r="AR19" s="7">
        <v>34</v>
      </c>
      <c r="AS19" s="7"/>
      <c r="AT19" s="7" t="s">
        <v>15</v>
      </c>
      <c r="AU19" s="7"/>
    </row>
    <row r="20" spans="1:47" x14ac:dyDescent="0.3">
      <c r="A20" s="6" t="s">
        <v>915</v>
      </c>
      <c r="B20" s="6"/>
      <c r="C20" s="6"/>
      <c r="D20" s="6" t="s">
        <v>916</v>
      </c>
      <c r="E20" s="6"/>
      <c r="F20" s="7">
        <v>0</v>
      </c>
      <c r="G20" s="7"/>
      <c r="H20" s="7">
        <v>0</v>
      </c>
      <c r="I20" s="7"/>
      <c r="J20" s="7">
        <v>0</v>
      </c>
      <c r="K20" s="7"/>
      <c r="L20" s="7" t="s">
        <v>15</v>
      </c>
      <c r="M20" s="7"/>
      <c r="N20" s="7">
        <v>0</v>
      </c>
      <c r="O20" s="7"/>
      <c r="P20" s="7">
        <v>0</v>
      </c>
      <c r="Q20" s="7"/>
      <c r="R20" s="7">
        <v>0</v>
      </c>
      <c r="S20" s="7"/>
      <c r="T20" s="7">
        <v>0</v>
      </c>
      <c r="U20" s="7"/>
      <c r="V20" s="7">
        <v>0</v>
      </c>
      <c r="W20" s="7"/>
      <c r="X20" s="7">
        <v>0</v>
      </c>
      <c r="Y20" s="7"/>
      <c r="Z20" s="7">
        <v>0</v>
      </c>
      <c r="AA20" s="7"/>
      <c r="AB20" s="7">
        <v>0</v>
      </c>
      <c r="AC20" s="7"/>
      <c r="AD20" s="7">
        <v>0</v>
      </c>
      <c r="AE20" s="7"/>
      <c r="AF20" s="7">
        <v>0</v>
      </c>
      <c r="AG20" s="7"/>
      <c r="AH20" s="7">
        <v>0</v>
      </c>
      <c r="AI20" s="7"/>
      <c r="AJ20" s="7">
        <v>0</v>
      </c>
      <c r="AK20" s="7"/>
      <c r="AL20" s="7">
        <v>0</v>
      </c>
      <c r="AM20" s="7"/>
      <c r="AN20" s="7">
        <v>0</v>
      </c>
      <c r="AO20" s="7"/>
      <c r="AP20" s="7">
        <v>0</v>
      </c>
      <c r="AQ20" s="7"/>
      <c r="AR20" s="7">
        <v>0</v>
      </c>
      <c r="AS20" s="7"/>
      <c r="AT20" s="7">
        <v>0</v>
      </c>
      <c r="AU20" s="7"/>
    </row>
    <row r="21" spans="1:47" x14ac:dyDescent="0.3">
      <c r="A21" s="6" t="s">
        <v>917</v>
      </c>
      <c r="B21" s="6"/>
      <c r="C21" s="6" t="s">
        <v>780</v>
      </c>
      <c r="D21" s="6"/>
      <c r="E21" s="6"/>
      <c r="F21" s="7" t="s">
        <v>15</v>
      </c>
      <c r="G21" s="7"/>
      <c r="H21" s="7" t="s">
        <v>15</v>
      </c>
      <c r="I21" s="7"/>
      <c r="J21" s="7" t="s">
        <v>15</v>
      </c>
      <c r="K21" s="7"/>
      <c r="L21" s="7" t="s">
        <v>15</v>
      </c>
      <c r="M21" s="7"/>
      <c r="N21" s="7" t="s">
        <v>15</v>
      </c>
      <c r="O21" s="7"/>
      <c r="P21" s="7" t="s">
        <v>15</v>
      </c>
      <c r="Q21" s="7"/>
      <c r="R21" s="7" t="s">
        <v>15</v>
      </c>
      <c r="S21" s="7"/>
      <c r="T21" s="7" t="s">
        <v>15</v>
      </c>
      <c r="U21" s="7"/>
      <c r="V21" s="7">
        <v>1</v>
      </c>
      <c r="W21" s="7"/>
      <c r="X21" s="7">
        <v>19</v>
      </c>
      <c r="Y21" s="7"/>
      <c r="Z21" s="7">
        <v>14</v>
      </c>
      <c r="AA21" s="7"/>
      <c r="AB21" s="7">
        <v>22</v>
      </c>
      <c r="AC21" s="7"/>
      <c r="AD21" s="7" t="s">
        <v>15</v>
      </c>
      <c r="AE21" s="7"/>
      <c r="AF21" s="7" t="s">
        <v>15</v>
      </c>
      <c r="AG21" s="7"/>
      <c r="AH21" s="7" t="s">
        <v>15</v>
      </c>
      <c r="AI21" s="7"/>
      <c r="AJ21" s="7" t="s">
        <v>15</v>
      </c>
      <c r="AK21" s="7"/>
      <c r="AL21" s="7" t="s">
        <v>15</v>
      </c>
      <c r="AM21" s="7"/>
      <c r="AN21" s="7" t="s">
        <v>15</v>
      </c>
      <c r="AO21" s="7"/>
      <c r="AP21" s="7" t="s">
        <v>15</v>
      </c>
      <c r="AQ21" s="7"/>
      <c r="AR21" s="7" t="s">
        <v>15</v>
      </c>
      <c r="AS21" s="7"/>
      <c r="AT21" s="7" t="s">
        <v>15</v>
      </c>
      <c r="AU21" s="7"/>
    </row>
    <row r="22" spans="1:47" x14ac:dyDescent="0.3">
      <c r="A22" s="6" t="s">
        <v>918</v>
      </c>
      <c r="B22" s="6"/>
      <c r="C22" s="6" t="s">
        <v>782</v>
      </c>
      <c r="D22" s="6"/>
      <c r="E22" s="6"/>
      <c r="F22" s="7">
        <v>-3</v>
      </c>
      <c r="G22" s="7"/>
      <c r="H22" s="7" t="s">
        <v>15</v>
      </c>
      <c r="I22" s="7"/>
      <c r="J22" s="7" t="s">
        <v>15</v>
      </c>
      <c r="K22" s="7"/>
      <c r="L22" s="7" t="s">
        <v>15</v>
      </c>
      <c r="M22" s="7"/>
      <c r="N22" s="7" t="s">
        <v>15</v>
      </c>
      <c r="O22" s="7"/>
      <c r="P22" s="7" t="s">
        <v>15</v>
      </c>
      <c r="Q22" s="7"/>
      <c r="R22" s="7" t="s">
        <v>15</v>
      </c>
      <c r="S22" s="7"/>
      <c r="T22" s="7" t="s">
        <v>15</v>
      </c>
      <c r="U22" s="7"/>
      <c r="V22" s="7" t="s">
        <v>15</v>
      </c>
      <c r="W22" s="7"/>
      <c r="X22" s="7" t="s">
        <v>15</v>
      </c>
      <c r="Y22" s="7"/>
      <c r="Z22" s="7" t="s">
        <v>15</v>
      </c>
      <c r="AA22" s="7"/>
      <c r="AB22" s="7" t="s">
        <v>15</v>
      </c>
      <c r="AC22" s="7"/>
      <c r="AD22" s="7" t="s">
        <v>15</v>
      </c>
      <c r="AE22" s="7"/>
      <c r="AF22" s="7" t="s">
        <v>15</v>
      </c>
      <c r="AG22" s="7"/>
      <c r="AH22" s="7" t="s">
        <v>15</v>
      </c>
      <c r="AI22" s="7"/>
      <c r="AJ22" s="7" t="s">
        <v>15</v>
      </c>
      <c r="AK22" s="7"/>
      <c r="AL22" s="7" t="s">
        <v>15</v>
      </c>
      <c r="AM22" s="7"/>
      <c r="AN22" s="7" t="s">
        <v>15</v>
      </c>
      <c r="AO22" s="7"/>
      <c r="AP22" s="7" t="s">
        <v>15</v>
      </c>
      <c r="AQ22" s="7"/>
      <c r="AR22" s="7" t="s">
        <v>15</v>
      </c>
      <c r="AS22" s="7"/>
      <c r="AT22" s="7" t="s">
        <v>15</v>
      </c>
      <c r="AU22" s="7"/>
    </row>
    <row r="23" spans="1:47" x14ac:dyDescent="0.3">
      <c r="A23" s="6" t="s">
        <v>919</v>
      </c>
      <c r="B23" s="6"/>
      <c r="C23" s="6" t="s">
        <v>784</v>
      </c>
      <c r="D23" s="6"/>
      <c r="E23" s="6"/>
      <c r="F23" s="7">
        <v>-5</v>
      </c>
      <c r="G23" s="7"/>
      <c r="H23" s="7">
        <v>141</v>
      </c>
      <c r="I23" s="7"/>
      <c r="J23" s="7">
        <v>178</v>
      </c>
      <c r="K23" s="7"/>
      <c r="L23" s="7">
        <v>262</v>
      </c>
      <c r="M23" s="7"/>
      <c r="N23" s="7">
        <v>278</v>
      </c>
      <c r="O23" s="7"/>
      <c r="P23" s="7">
        <v>173</v>
      </c>
      <c r="Q23" s="7"/>
      <c r="R23" s="7">
        <v>-11</v>
      </c>
      <c r="S23" s="7"/>
      <c r="T23" s="7">
        <v>119</v>
      </c>
      <c r="U23" s="7"/>
      <c r="V23" s="7">
        <v>84</v>
      </c>
      <c r="W23" s="7"/>
      <c r="X23" s="7">
        <v>140</v>
      </c>
      <c r="Y23" s="7"/>
      <c r="Z23" s="7">
        <v>171</v>
      </c>
      <c r="AA23" s="7"/>
      <c r="AB23" s="7">
        <v>166</v>
      </c>
      <c r="AC23" s="7"/>
      <c r="AD23" s="7">
        <v>194</v>
      </c>
      <c r="AE23" s="7"/>
      <c r="AF23" s="7">
        <v>86</v>
      </c>
      <c r="AG23" s="7"/>
      <c r="AH23" s="7">
        <v>309</v>
      </c>
      <c r="AI23" s="7"/>
      <c r="AJ23" s="7">
        <v>235</v>
      </c>
      <c r="AK23" s="7"/>
      <c r="AL23" s="7">
        <v>149</v>
      </c>
      <c r="AM23" s="7"/>
      <c r="AN23" s="7">
        <v>139</v>
      </c>
      <c r="AO23" s="7"/>
      <c r="AP23" s="7">
        <v>127</v>
      </c>
      <c r="AQ23" s="7"/>
      <c r="AR23" s="7">
        <v>131</v>
      </c>
      <c r="AS23" s="7"/>
      <c r="AT23" s="7">
        <v>160</v>
      </c>
      <c r="AU23" s="7"/>
    </row>
    <row r="24" spans="1:47" x14ac:dyDescent="0.3">
      <c r="A24" s="6" t="s">
        <v>920</v>
      </c>
      <c r="B24" s="6"/>
      <c r="C24" s="6" t="s">
        <v>786</v>
      </c>
      <c r="D24" s="6"/>
      <c r="E24" s="6"/>
      <c r="F24" s="7" t="s">
        <v>15</v>
      </c>
      <c r="G24" s="7"/>
      <c r="H24" s="7">
        <v>15</v>
      </c>
      <c r="I24" s="7"/>
      <c r="J24" s="7" t="s">
        <v>15</v>
      </c>
      <c r="K24" s="7"/>
      <c r="L24" s="7" t="s">
        <v>15</v>
      </c>
      <c r="M24" s="7"/>
      <c r="N24" s="7">
        <v>19</v>
      </c>
      <c r="O24" s="7"/>
      <c r="P24" s="7">
        <v>-11</v>
      </c>
      <c r="Q24" s="7"/>
      <c r="R24" s="7">
        <v>37</v>
      </c>
      <c r="S24" s="7"/>
      <c r="T24" s="7">
        <v>23</v>
      </c>
      <c r="U24" s="7"/>
      <c r="V24" s="7">
        <v>63</v>
      </c>
      <c r="W24" s="7"/>
      <c r="X24" s="7">
        <v>40</v>
      </c>
      <c r="Y24" s="7"/>
      <c r="Z24" s="7">
        <v>4</v>
      </c>
      <c r="AA24" s="7"/>
      <c r="AB24" s="7">
        <v>20</v>
      </c>
      <c r="AC24" s="7"/>
      <c r="AD24" s="7">
        <v>111</v>
      </c>
      <c r="AE24" s="7"/>
      <c r="AF24" s="7">
        <v>-16</v>
      </c>
      <c r="AG24" s="7"/>
      <c r="AH24" s="7">
        <v>19</v>
      </c>
      <c r="AI24" s="7"/>
      <c r="AJ24" s="7">
        <v>79</v>
      </c>
      <c r="AK24" s="7"/>
      <c r="AL24" s="7">
        <v>83</v>
      </c>
      <c r="AM24" s="7"/>
      <c r="AN24" s="7">
        <v>93</v>
      </c>
      <c r="AO24" s="7"/>
      <c r="AP24" s="7">
        <v>91</v>
      </c>
      <c r="AQ24" s="7"/>
      <c r="AR24" s="7">
        <v>40</v>
      </c>
      <c r="AS24" s="7"/>
      <c r="AT24" s="7">
        <v>156</v>
      </c>
      <c r="AU24" s="7"/>
    </row>
    <row r="25" spans="1:47" x14ac:dyDescent="0.3">
      <c r="A25" s="6" t="s">
        <v>921</v>
      </c>
      <c r="B25" s="6"/>
      <c r="C25" s="6" t="s">
        <v>788</v>
      </c>
      <c r="D25" s="6"/>
      <c r="E25" s="6"/>
      <c r="F25" s="7" t="s">
        <v>15</v>
      </c>
      <c r="G25" s="7"/>
      <c r="H25" s="7">
        <v>0</v>
      </c>
      <c r="I25" s="7"/>
      <c r="J25" s="7">
        <v>0</v>
      </c>
      <c r="K25" s="7"/>
      <c r="L25" s="7">
        <v>0</v>
      </c>
      <c r="M25" s="7"/>
      <c r="N25" s="7" t="s">
        <v>15</v>
      </c>
      <c r="O25" s="7"/>
      <c r="P25" s="7" t="s">
        <v>15</v>
      </c>
      <c r="Q25" s="7"/>
      <c r="R25" s="7" t="s">
        <v>15</v>
      </c>
      <c r="S25" s="7"/>
      <c r="T25" s="7" t="s">
        <v>15</v>
      </c>
      <c r="U25" s="7"/>
      <c r="V25" s="7" t="s">
        <v>15</v>
      </c>
      <c r="W25" s="7"/>
      <c r="X25" s="7" t="s">
        <v>15</v>
      </c>
      <c r="Y25" s="7"/>
      <c r="Z25" s="7" t="s">
        <v>15</v>
      </c>
      <c r="AA25" s="7"/>
      <c r="AB25" s="7">
        <v>-1</v>
      </c>
      <c r="AC25" s="7"/>
      <c r="AD25" s="7" t="s">
        <v>15</v>
      </c>
      <c r="AE25" s="7"/>
      <c r="AF25" s="7" t="s">
        <v>15</v>
      </c>
      <c r="AG25" s="7"/>
      <c r="AH25" s="7" t="s">
        <v>15</v>
      </c>
      <c r="AI25" s="7"/>
      <c r="AJ25" s="7" t="s">
        <v>15</v>
      </c>
      <c r="AK25" s="7"/>
      <c r="AL25" s="7" t="s">
        <v>15</v>
      </c>
      <c r="AM25" s="7"/>
      <c r="AN25" s="7" t="s">
        <v>15</v>
      </c>
      <c r="AO25" s="7"/>
      <c r="AP25" s="7" t="s">
        <v>15</v>
      </c>
      <c r="AQ25" s="7"/>
      <c r="AR25" s="7" t="s">
        <v>15</v>
      </c>
      <c r="AS25" s="7"/>
      <c r="AT25" s="7" t="s">
        <v>15</v>
      </c>
      <c r="AU25" s="7"/>
    </row>
    <row r="26" spans="1:47" x14ac:dyDescent="0.3">
      <c r="A26" s="6" t="s">
        <v>922</v>
      </c>
      <c r="B26" s="6"/>
      <c r="C26" s="6" t="s">
        <v>790</v>
      </c>
      <c r="D26" s="6"/>
      <c r="E26" s="6"/>
      <c r="F26" s="7">
        <v>-235</v>
      </c>
      <c r="G26" s="7"/>
      <c r="H26" s="7">
        <v>-316</v>
      </c>
      <c r="I26" s="7"/>
      <c r="J26" s="7">
        <v>31</v>
      </c>
      <c r="K26" s="7"/>
      <c r="L26" s="7">
        <v>-4</v>
      </c>
      <c r="M26" s="7"/>
      <c r="N26" s="7">
        <v>-4</v>
      </c>
      <c r="O26" s="7"/>
      <c r="P26" s="7">
        <v>-27</v>
      </c>
      <c r="Q26" s="7"/>
      <c r="R26" s="7">
        <v>16</v>
      </c>
      <c r="S26" s="7"/>
      <c r="T26" s="7">
        <v>48</v>
      </c>
      <c r="U26" s="7"/>
      <c r="V26" s="7">
        <v>48</v>
      </c>
      <c r="W26" s="7"/>
      <c r="X26" s="7">
        <v>-32</v>
      </c>
      <c r="Y26" s="7"/>
      <c r="Z26" s="7">
        <v>11</v>
      </c>
      <c r="AA26" s="7"/>
      <c r="AB26" s="7">
        <v>94</v>
      </c>
      <c r="AC26" s="7"/>
      <c r="AD26" s="7">
        <v>69</v>
      </c>
      <c r="AE26" s="7"/>
      <c r="AF26" s="7">
        <v>62</v>
      </c>
      <c r="AG26" s="7"/>
      <c r="AH26" s="7">
        <v>54</v>
      </c>
      <c r="AI26" s="7"/>
      <c r="AJ26" s="7">
        <v>72</v>
      </c>
      <c r="AK26" s="7"/>
      <c r="AL26" s="7">
        <v>59</v>
      </c>
      <c r="AM26" s="7"/>
      <c r="AN26" s="7">
        <v>76</v>
      </c>
      <c r="AO26" s="7"/>
      <c r="AP26" s="7" t="s">
        <v>15</v>
      </c>
      <c r="AQ26" s="7"/>
      <c r="AR26" s="7" t="s">
        <v>15</v>
      </c>
      <c r="AS26" s="7"/>
      <c r="AT26" s="7" t="s">
        <v>15</v>
      </c>
      <c r="AU26" s="7"/>
    </row>
    <row r="27" spans="1:47" x14ac:dyDescent="0.3">
      <c r="A27" s="6" t="s">
        <v>923</v>
      </c>
      <c r="B27" s="6"/>
      <c r="C27" s="6" t="s">
        <v>792</v>
      </c>
      <c r="D27" s="6"/>
      <c r="E27" s="6"/>
      <c r="F27" s="7">
        <v>175</v>
      </c>
      <c r="G27" s="7"/>
      <c r="H27" s="7">
        <v>122</v>
      </c>
      <c r="I27" s="7"/>
      <c r="J27" s="7">
        <v>139</v>
      </c>
      <c r="K27" s="7"/>
      <c r="L27" s="7" t="s">
        <v>15</v>
      </c>
      <c r="M27" s="7"/>
      <c r="N27" s="7">
        <v>140</v>
      </c>
      <c r="O27" s="7"/>
      <c r="P27" s="7" t="s">
        <v>15</v>
      </c>
      <c r="Q27" s="7"/>
      <c r="R27" s="7" t="s">
        <v>15</v>
      </c>
      <c r="S27" s="7"/>
      <c r="T27" s="7" t="s">
        <v>15</v>
      </c>
      <c r="U27" s="7"/>
      <c r="V27" s="7">
        <v>-63</v>
      </c>
      <c r="W27" s="7"/>
      <c r="X27" s="7" t="s">
        <v>15</v>
      </c>
      <c r="Y27" s="7"/>
      <c r="Z27" s="7" t="s">
        <v>15</v>
      </c>
      <c r="AA27" s="7"/>
      <c r="AB27" s="7" t="s">
        <v>15</v>
      </c>
      <c r="AC27" s="7"/>
      <c r="AD27" s="7" t="s">
        <v>15</v>
      </c>
      <c r="AE27" s="7"/>
      <c r="AF27" s="7" t="s">
        <v>15</v>
      </c>
      <c r="AG27" s="7"/>
      <c r="AH27" s="7" t="s">
        <v>15</v>
      </c>
      <c r="AI27" s="7"/>
      <c r="AJ27" s="7" t="s">
        <v>15</v>
      </c>
      <c r="AK27" s="7"/>
      <c r="AL27" s="7">
        <v>58</v>
      </c>
      <c r="AM27" s="7"/>
      <c r="AN27" s="7">
        <v>48</v>
      </c>
      <c r="AO27" s="7"/>
      <c r="AP27" s="7" t="s">
        <v>15</v>
      </c>
      <c r="AQ27" s="7"/>
      <c r="AR27" s="7" t="s">
        <v>15</v>
      </c>
      <c r="AS27" s="7"/>
      <c r="AT27" s="7" t="s">
        <v>15</v>
      </c>
      <c r="AU27" s="7"/>
    </row>
    <row r="28" spans="1:47" x14ac:dyDescent="0.3">
      <c r="A28" s="6" t="s">
        <v>924</v>
      </c>
      <c r="B28" s="6"/>
      <c r="C28" s="6" t="s">
        <v>794</v>
      </c>
      <c r="D28" s="6"/>
      <c r="E28" s="6"/>
      <c r="F28" s="7">
        <v>3221</v>
      </c>
      <c r="G28" s="7"/>
      <c r="H28" s="7">
        <v>3462</v>
      </c>
      <c r="I28" s="7"/>
      <c r="J28" s="7">
        <v>3506</v>
      </c>
      <c r="K28" s="7"/>
      <c r="L28" s="7">
        <v>3475</v>
      </c>
      <c r="M28" s="7"/>
      <c r="N28" s="7">
        <v>3940</v>
      </c>
      <c r="O28" s="7"/>
      <c r="P28" s="7">
        <v>4183</v>
      </c>
      <c r="Q28" s="7"/>
      <c r="R28" s="7">
        <v>4655</v>
      </c>
      <c r="S28" s="7"/>
      <c r="T28" s="7">
        <v>4950</v>
      </c>
      <c r="U28" s="7"/>
      <c r="V28" s="7">
        <v>4601</v>
      </c>
      <c r="W28" s="7"/>
      <c r="X28" s="7">
        <v>3962</v>
      </c>
      <c r="Y28" s="7"/>
      <c r="Z28" s="7">
        <v>4179</v>
      </c>
      <c r="AA28" s="7"/>
      <c r="AB28" s="7">
        <v>4965</v>
      </c>
      <c r="AC28" s="7"/>
      <c r="AD28" s="7">
        <v>5180</v>
      </c>
      <c r="AE28" s="7"/>
      <c r="AF28" s="7">
        <v>5683</v>
      </c>
      <c r="AG28" s="7"/>
      <c r="AH28" s="7">
        <v>5825</v>
      </c>
      <c r="AI28" s="7"/>
      <c r="AJ28" s="7">
        <v>6194</v>
      </c>
      <c r="AK28" s="7"/>
      <c r="AL28" s="7">
        <v>6361</v>
      </c>
      <c r="AM28" s="7"/>
      <c r="AN28" s="7">
        <v>7012</v>
      </c>
      <c r="AO28" s="7" t="s">
        <v>59</v>
      </c>
      <c r="AP28" s="7">
        <v>7648</v>
      </c>
      <c r="AQ28" s="7" t="s">
        <v>59</v>
      </c>
      <c r="AR28" s="7">
        <v>7315</v>
      </c>
      <c r="AS28" s="7" t="s">
        <v>59</v>
      </c>
      <c r="AT28" s="7">
        <v>6954</v>
      </c>
      <c r="AU28" s="7"/>
    </row>
    <row r="29" spans="1:47" x14ac:dyDescent="0.3">
      <c r="A29" s="6" t="s">
        <v>925</v>
      </c>
      <c r="B29" s="6"/>
      <c r="C29" s="6"/>
      <c r="D29" s="6" t="s">
        <v>926</v>
      </c>
      <c r="E29" s="6"/>
      <c r="F29" s="7">
        <v>2857</v>
      </c>
      <c r="G29" s="7"/>
      <c r="H29" s="7">
        <v>3191</v>
      </c>
      <c r="I29" s="7"/>
      <c r="J29" s="7">
        <v>3376</v>
      </c>
      <c r="K29" s="7"/>
      <c r="L29" s="7">
        <v>3279</v>
      </c>
      <c r="M29" s="7"/>
      <c r="N29" s="7">
        <v>3610</v>
      </c>
      <c r="O29" s="7"/>
      <c r="P29" s="7">
        <v>3669</v>
      </c>
      <c r="Q29" s="7"/>
      <c r="R29" s="7">
        <v>3856</v>
      </c>
      <c r="S29" s="7"/>
      <c r="T29" s="7">
        <v>4039</v>
      </c>
      <c r="U29" s="7"/>
      <c r="V29" s="7">
        <v>3538</v>
      </c>
      <c r="W29" s="7"/>
      <c r="X29" s="7">
        <v>3018</v>
      </c>
      <c r="Y29" s="7"/>
      <c r="Z29" s="7">
        <v>3107</v>
      </c>
      <c r="AA29" s="7"/>
      <c r="AB29" s="7">
        <v>3599</v>
      </c>
      <c r="AC29" s="7"/>
      <c r="AD29" s="7">
        <v>3962</v>
      </c>
      <c r="AE29" s="7"/>
      <c r="AF29" s="7">
        <v>4315</v>
      </c>
      <c r="AG29" s="7"/>
      <c r="AH29" s="7">
        <v>3773</v>
      </c>
      <c r="AI29" s="7"/>
      <c r="AJ29" s="7">
        <v>3857</v>
      </c>
      <c r="AK29" s="7"/>
      <c r="AL29" s="7">
        <v>3820</v>
      </c>
      <c r="AM29" s="7"/>
      <c r="AN29" s="7">
        <v>4227</v>
      </c>
      <c r="AO29" s="7" t="s">
        <v>59</v>
      </c>
      <c r="AP29" s="7">
        <v>4801</v>
      </c>
      <c r="AQ29" s="7" t="s">
        <v>59</v>
      </c>
      <c r="AR29" s="7">
        <v>4818</v>
      </c>
      <c r="AS29" s="7" t="s">
        <v>59</v>
      </c>
      <c r="AT29" s="7">
        <v>4282</v>
      </c>
      <c r="AU29" s="7"/>
    </row>
    <row r="30" spans="1:47" x14ac:dyDescent="0.3">
      <c r="A30" s="6" t="s">
        <v>927</v>
      </c>
      <c r="B30" s="6"/>
      <c r="C30" s="6"/>
      <c r="D30" s="6"/>
      <c r="E30" s="6" t="s">
        <v>928</v>
      </c>
      <c r="F30" s="7">
        <v>898</v>
      </c>
      <c r="G30" s="7"/>
      <c r="H30" s="7">
        <v>1417</v>
      </c>
      <c r="I30" s="7"/>
      <c r="J30" s="7">
        <v>1415</v>
      </c>
      <c r="K30" s="7"/>
      <c r="L30" s="7">
        <v>1272</v>
      </c>
      <c r="M30" s="7"/>
      <c r="N30" s="7">
        <v>1312</v>
      </c>
      <c r="O30" s="7"/>
      <c r="P30" s="7">
        <v>1151</v>
      </c>
      <c r="Q30" s="7"/>
      <c r="R30" s="7">
        <v>1198</v>
      </c>
      <c r="S30" s="7"/>
      <c r="T30" s="7">
        <v>1569</v>
      </c>
      <c r="U30" s="7"/>
      <c r="V30" s="7">
        <v>1165</v>
      </c>
      <c r="W30" s="7"/>
      <c r="X30" s="7">
        <v>494</v>
      </c>
      <c r="Y30" s="7"/>
      <c r="Z30" s="7">
        <v>422</v>
      </c>
      <c r="AA30" s="7"/>
      <c r="AB30" s="7">
        <v>412</v>
      </c>
      <c r="AC30" s="7"/>
      <c r="AD30" s="7">
        <v>339</v>
      </c>
      <c r="AE30" s="7"/>
      <c r="AF30" s="7">
        <v>416</v>
      </c>
      <c r="AG30" s="7"/>
      <c r="AH30" s="7">
        <v>429</v>
      </c>
      <c r="AI30" s="7"/>
      <c r="AJ30" s="7">
        <v>450</v>
      </c>
      <c r="AK30" s="7"/>
      <c r="AL30" s="7">
        <v>573</v>
      </c>
      <c r="AM30" s="7"/>
      <c r="AN30" s="7">
        <v>608</v>
      </c>
      <c r="AO30" s="7" t="s">
        <v>59</v>
      </c>
      <c r="AP30" s="7">
        <v>1185</v>
      </c>
      <c r="AQ30" s="7" t="s">
        <v>59</v>
      </c>
      <c r="AR30" s="7">
        <v>1241</v>
      </c>
      <c r="AS30" s="7" t="s">
        <v>59</v>
      </c>
      <c r="AT30" s="7">
        <v>786</v>
      </c>
      <c r="AU30" s="7"/>
    </row>
    <row r="31" spans="1:47" x14ac:dyDescent="0.3">
      <c r="A31" s="6" t="s">
        <v>929</v>
      </c>
      <c r="B31" s="6"/>
      <c r="C31" s="6"/>
      <c r="D31" s="6"/>
      <c r="E31" s="6" t="s">
        <v>930</v>
      </c>
      <c r="F31" s="7">
        <v>1959</v>
      </c>
      <c r="G31" s="7"/>
      <c r="H31" s="7">
        <v>1774</v>
      </c>
      <c r="I31" s="7"/>
      <c r="J31" s="7">
        <v>1961</v>
      </c>
      <c r="K31" s="7"/>
      <c r="L31" s="7">
        <v>2007</v>
      </c>
      <c r="M31" s="7"/>
      <c r="N31" s="7">
        <v>2298</v>
      </c>
      <c r="O31" s="7"/>
      <c r="P31" s="7">
        <v>2518</v>
      </c>
      <c r="Q31" s="7"/>
      <c r="R31" s="7">
        <v>2657</v>
      </c>
      <c r="S31" s="7"/>
      <c r="T31" s="7">
        <v>2470</v>
      </c>
      <c r="U31" s="7"/>
      <c r="V31" s="7">
        <v>2373</v>
      </c>
      <c r="W31" s="7"/>
      <c r="X31" s="7">
        <v>2524</v>
      </c>
      <c r="Y31" s="7"/>
      <c r="Z31" s="7">
        <v>2685</v>
      </c>
      <c r="AA31" s="7"/>
      <c r="AB31" s="7">
        <v>3187</v>
      </c>
      <c r="AC31" s="7"/>
      <c r="AD31" s="7">
        <v>3622</v>
      </c>
      <c r="AE31" s="7"/>
      <c r="AF31" s="7">
        <v>3898</v>
      </c>
      <c r="AG31" s="7"/>
      <c r="AH31" s="7">
        <v>3344</v>
      </c>
      <c r="AI31" s="7"/>
      <c r="AJ31" s="7">
        <v>3408</v>
      </c>
      <c r="AK31" s="7"/>
      <c r="AL31" s="7">
        <v>3247</v>
      </c>
      <c r="AM31" s="7"/>
      <c r="AN31" s="7">
        <v>3619</v>
      </c>
      <c r="AO31" s="7"/>
      <c r="AP31" s="7">
        <v>3615</v>
      </c>
      <c r="AQ31" s="7" t="s">
        <v>59</v>
      </c>
      <c r="AR31" s="7">
        <v>3577</v>
      </c>
      <c r="AS31" s="7" t="s">
        <v>59</v>
      </c>
      <c r="AT31" s="7">
        <v>3496</v>
      </c>
      <c r="AU31" s="7"/>
    </row>
    <row r="32" spans="1:47" x14ac:dyDescent="0.3">
      <c r="A32" s="6" t="s">
        <v>931</v>
      </c>
      <c r="B32" s="6"/>
      <c r="C32" s="6"/>
      <c r="D32" s="6" t="s">
        <v>932</v>
      </c>
      <c r="E32" s="6"/>
      <c r="F32" s="7" t="s">
        <v>15</v>
      </c>
      <c r="G32" s="7"/>
      <c r="H32" s="7" t="s">
        <v>15</v>
      </c>
      <c r="I32" s="7"/>
      <c r="J32" s="7" t="s">
        <v>15</v>
      </c>
      <c r="K32" s="7"/>
      <c r="L32" s="7">
        <v>46</v>
      </c>
      <c r="M32" s="7"/>
      <c r="N32" s="7">
        <v>156</v>
      </c>
      <c r="O32" s="7"/>
      <c r="P32" s="7">
        <v>298</v>
      </c>
      <c r="Q32" s="7"/>
      <c r="R32" s="7">
        <v>365</v>
      </c>
      <c r="S32" s="7"/>
      <c r="T32" s="7">
        <v>318</v>
      </c>
      <c r="U32" s="7"/>
      <c r="V32" s="7">
        <v>398</v>
      </c>
      <c r="W32" s="7"/>
      <c r="X32" s="7">
        <v>380</v>
      </c>
      <c r="Y32" s="7"/>
      <c r="Z32" s="7">
        <v>398</v>
      </c>
      <c r="AA32" s="7"/>
      <c r="AB32" s="7">
        <v>448</v>
      </c>
      <c r="AC32" s="7"/>
      <c r="AD32" s="7">
        <v>433</v>
      </c>
      <c r="AE32" s="7"/>
      <c r="AF32" s="7">
        <v>534</v>
      </c>
      <c r="AG32" s="7"/>
      <c r="AH32" s="7">
        <v>585</v>
      </c>
      <c r="AI32" s="7"/>
      <c r="AJ32" s="7">
        <v>630</v>
      </c>
      <c r="AK32" s="7"/>
      <c r="AL32" s="7">
        <v>657</v>
      </c>
      <c r="AM32" s="7"/>
      <c r="AN32" s="7">
        <v>700</v>
      </c>
      <c r="AO32" s="7"/>
      <c r="AP32" s="7">
        <v>816</v>
      </c>
      <c r="AQ32" s="7"/>
      <c r="AR32" s="7">
        <v>831</v>
      </c>
      <c r="AS32" s="7"/>
      <c r="AT32" s="7">
        <v>598</v>
      </c>
      <c r="AU32" s="7"/>
    </row>
    <row r="33" spans="1:47" x14ac:dyDescent="0.3">
      <c r="A33" s="6" t="s">
        <v>933</v>
      </c>
      <c r="B33" s="6"/>
      <c r="C33" s="6"/>
      <c r="D33" s="6"/>
      <c r="E33" s="6" t="s">
        <v>934</v>
      </c>
      <c r="F33" s="7" t="s">
        <v>15</v>
      </c>
      <c r="G33" s="7"/>
      <c r="H33" s="7" t="s">
        <v>15</v>
      </c>
      <c r="I33" s="7"/>
      <c r="J33" s="7" t="s">
        <v>15</v>
      </c>
      <c r="K33" s="7"/>
      <c r="L33" s="7" t="s">
        <v>15</v>
      </c>
      <c r="M33" s="7"/>
      <c r="N33" s="7" t="s">
        <v>15</v>
      </c>
      <c r="O33" s="7"/>
      <c r="P33" s="7" t="s">
        <v>15</v>
      </c>
      <c r="Q33" s="7"/>
      <c r="R33" s="7" t="s">
        <v>15</v>
      </c>
      <c r="S33" s="7"/>
      <c r="T33" s="7" t="s">
        <v>15</v>
      </c>
      <c r="U33" s="7"/>
      <c r="V33" s="7" t="s">
        <v>15</v>
      </c>
      <c r="W33" s="7"/>
      <c r="X33" s="7" t="s">
        <v>15</v>
      </c>
      <c r="Y33" s="7"/>
      <c r="Z33" s="7" t="s">
        <v>15</v>
      </c>
      <c r="AA33" s="7"/>
      <c r="AB33" s="7" t="s">
        <v>15</v>
      </c>
      <c r="AC33" s="7"/>
      <c r="AD33" s="7" t="s">
        <v>15</v>
      </c>
      <c r="AE33" s="7"/>
      <c r="AF33" s="7" t="s">
        <v>15</v>
      </c>
      <c r="AG33" s="7"/>
      <c r="AH33" s="7" t="s">
        <v>15</v>
      </c>
      <c r="AI33" s="7"/>
      <c r="AJ33" s="7" t="s">
        <v>15</v>
      </c>
      <c r="AK33" s="7"/>
      <c r="AL33" s="7" t="s">
        <v>15</v>
      </c>
      <c r="AM33" s="7"/>
      <c r="AN33" s="7">
        <v>5</v>
      </c>
      <c r="AO33" s="7"/>
      <c r="AP33" s="7">
        <v>1</v>
      </c>
      <c r="AQ33" s="7"/>
      <c r="AR33" s="7" t="s">
        <v>15</v>
      </c>
      <c r="AS33" s="7"/>
      <c r="AT33" s="7">
        <v>10</v>
      </c>
      <c r="AU33" s="7"/>
    </row>
    <row r="34" spans="1:47" x14ac:dyDescent="0.3">
      <c r="A34" s="6" t="s">
        <v>935</v>
      </c>
      <c r="B34" s="6"/>
      <c r="C34" s="6"/>
      <c r="D34" s="6"/>
      <c r="E34" s="6" t="s">
        <v>936</v>
      </c>
      <c r="F34" s="7">
        <v>0</v>
      </c>
      <c r="G34" s="7"/>
      <c r="H34" s="7">
        <v>0</v>
      </c>
      <c r="I34" s="7"/>
      <c r="J34" s="7">
        <v>0</v>
      </c>
      <c r="K34" s="7"/>
      <c r="L34" s="7" t="s">
        <v>15</v>
      </c>
      <c r="M34" s="7"/>
      <c r="N34" s="7" t="s">
        <v>15</v>
      </c>
      <c r="O34" s="7"/>
      <c r="P34" s="7" t="s">
        <v>15</v>
      </c>
      <c r="Q34" s="7"/>
      <c r="R34" s="7" t="s">
        <v>15</v>
      </c>
      <c r="S34" s="7"/>
      <c r="T34" s="7" t="s">
        <v>15</v>
      </c>
      <c r="U34" s="7"/>
      <c r="V34" s="7" t="s">
        <v>15</v>
      </c>
      <c r="W34" s="7"/>
      <c r="X34" s="7" t="s">
        <v>15</v>
      </c>
      <c r="Y34" s="7"/>
      <c r="Z34" s="7" t="s">
        <v>15</v>
      </c>
      <c r="AA34" s="7"/>
      <c r="AB34" s="7" t="s">
        <v>15</v>
      </c>
      <c r="AC34" s="7"/>
      <c r="AD34" s="7" t="s">
        <v>15</v>
      </c>
      <c r="AE34" s="7"/>
      <c r="AF34" s="7" t="s">
        <v>15</v>
      </c>
      <c r="AG34" s="7"/>
      <c r="AH34" s="7" t="s">
        <v>15</v>
      </c>
      <c r="AI34" s="7"/>
      <c r="AJ34" s="7" t="s">
        <v>15</v>
      </c>
      <c r="AK34" s="7"/>
      <c r="AL34" s="7" t="s">
        <v>15</v>
      </c>
      <c r="AM34" s="7"/>
      <c r="AN34" s="7">
        <v>696</v>
      </c>
      <c r="AO34" s="7"/>
      <c r="AP34" s="7">
        <v>815</v>
      </c>
      <c r="AQ34" s="7"/>
      <c r="AR34" s="7" t="s">
        <v>15</v>
      </c>
      <c r="AS34" s="7"/>
      <c r="AT34" s="7">
        <v>588</v>
      </c>
      <c r="AU34" s="7"/>
    </row>
    <row r="35" spans="1:47" x14ac:dyDescent="0.3">
      <c r="A35" s="6" t="s">
        <v>937</v>
      </c>
      <c r="B35" s="6"/>
      <c r="C35" s="6"/>
      <c r="D35" s="6" t="s">
        <v>938</v>
      </c>
      <c r="E35" s="6"/>
      <c r="F35" s="7" t="s">
        <v>15</v>
      </c>
      <c r="G35" s="7"/>
      <c r="H35" s="7" t="s">
        <v>15</v>
      </c>
      <c r="I35" s="7"/>
      <c r="J35" s="7" t="s">
        <v>15</v>
      </c>
      <c r="K35" s="7"/>
      <c r="L35" s="7">
        <v>150</v>
      </c>
      <c r="M35" s="7"/>
      <c r="N35" s="7">
        <v>174</v>
      </c>
      <c r="O35" s="7"/>
      <c r="P35" s="7">
        <v>216</v>
      </c>
      <c r="Q35" s="7"/>
      <c r="R35" s="7">
        <v>435</v>
      </c>
      <c r="S35" s="7"/>
      <c r="T35" s="7">
        <v>593</v>
      </c>
      <c r="U35" s="7"/>
      <c r="V35" s="7">
        <v>665</v>
      </c>
      <c r="W35" s="7"/>
      <c r="X35" s="7">
        <v>564</v>
      </c>
      <c r="Y35" s="7"/>
      <c r="Z35" s="7">
        <v>674</v>
      </c>
      <c r="AA35" s="7"/>
      <c r="AB35" s="7">
        <v>918</v>
      </c>
      <c r="AC35" s="7"/>
      <c r="AD35" s="7">
        <v>785</v>
      </c>
      <c r="AE35" s="7"/>
      <c r="AF35" s="7">
        <v>835</v>
      </c>
      <c r="AG35" s="7"/>
      <c r="AH35" s="7">
        <v>1468</v>
      </c>
      <c r="AI35" s="7"/>
      <c r="AJ35" s="7">
        <v>1707</v>
      </c>
      <c r="AK35" s="7"/>
      <c r="AL35" s="7">
        <v>1884</v>
      </c>
      <c r="AM35" s="7"/>
      <c r="AN35" s="7">
        <v>2084</v>
      </c>
      <c r="AO35" s="7"/>
      <c r="AP35" s="7">
        <v>2031</v>
      </c>
      <c r="AQ35" s="7"/>
      <c r="AR35" s="7">
        <v>1665</v>
      </c>
      <c r="AS35" s="7"/>
      <c r="AT35" s="7">
        <v>2074</v>
      </c>
      <c r="AU35" s="7"/>
    </row>
    <row r="36" spans="1:47" x14ac:dyDescent="0.3">
      <c r="A36" s="6" t="s">
        <v>939</v>
      </c>
      <c r="B36" s="6"/>
      <c r="C36" s="6" t="s">
        <v>796</v>
      </c>
      <c r="D36" s="6"/>
      <c r="E36" s="6"/>
      <c r="F36" s="7" t="s">
        <v>15</v>
      </c>
      <c r="G36" s="7"/>
      <c r="H36" s="7" t="s">
        <v>15</v>
      </c>
      <c r="I36" s="7"/>
      <c r="J36" s="7" t="s">
        <v>15</v>
      </c>
      <c r="K36" s="7"/>
      <c r="L36" s="7">
        <v>1</v>
      </c>
      <c r="M36" s="7"/>
      <c r="N36" s="7">
        <v>17</v>
      </c>
      <c r="O36" s="7"/>
      <c r="P36" s="7">
        <v>2</v>
      </c>
      <c r="Q36" s="7"/>
      <c r="R36" s="7" t="s">
        <v>15</v>
      </c>
      <c r="S36" s="7"/>
      <c r="T36" s="7" t="s">
        <v>15</v>
      </c>
      <c r="U36" s="7"/>
      <c r="V36" s="7" t="s">
        <v>15</v>
      </c>
      <c r="W36" s="7"/>
      <c r="X36" s="7" t="s">
        <v>15</v>
      </c>
      <c r="Y36" s="7"/>
      <c r="Z36" s="7" t="s">
        <v>15</v>
      </c>
      <c r="AA36" s="7"/>
      <c r="AB36" s="7">
        <v>16</v>
      </c>
      <c r="AC36" s="7"/>
      <c r="AD36" s="7" t="s">
        <v>15</v>
      </c>
      <c r="AE36" s="7"/>
      <c r="AF36" s="7" t="s">
        <v>15</v>
      </c>
      <c r="AG36" s="7"/>
      <c r="AH36" s="7" t="s">
        <v>15</v>
      </c>
      <c r="AI36" s="7"/>
      <c r="AJ36" s="7" t="s">
        <v>15</v>
      </c>
      <c r="AK36" s="7"/>
      <c r="AL36" s="7" t="s">
        <v>15</v>
      </c>
      <c r="AM36" s="7"/>
      <c r="AN36" s="7" t="s">
        <v>15</v>
      </c>
      <c r="AO36" s="7"/>
      <c r="AP36" s="7" t="s">
        <v>15</v>
      </c>
      <c r="AQ36" s="7"/>
      <c r="AR36" s="7" t="s">
        <v>15</v>
      </c>
      <c r="AS36" s="7"/>
      <c r="AT36" s="7" t="s">
        <v>15</v>
      </c>
      <c r="AU36" s="7"/>
    </row>
    <row r="37" spans="1:47" x14ac:dyDescent="0.3">
      <c r="A37" s="6" t="s">
        <v>940</v>
      </c>
      <c r="B37" s="6"/>
      <c r="C37" s="6" t="s">
        <v>798</v>
      </c>
      <c r="D37" s="6"/>
      <c r="E37" s="6"/>
      <c r="F37" s="7" t="s">
        <v>15</v>
      </c>
      <c r="G37" s="7"/>
      <c r="H37" s="7" t="s">
        <v>15</v>
      </c>
      <c r="I37" s="7"/>
      <c r="J37" s="7">
        <v>0</v>
      </c>
      <c r="K37" s="7"/>
      <c r="L37" s="7">
        <v>4</v>
      </c>
      <c r="M37" s="7"/>
      <c r="N37" s="7">
        <v>0</v>
      </c>
      <c r="O37" s="7"/>
      <c r="P37" s="7">
        <v>-8</v>
      </c>
      <c r="Q37" s="7"/>
      <c r="R37" s="7">
        <v>2</v>
      </c>
      <c r="S37" s="7"/>
      <c r="T37" s="7">
        <v>2</v>
      </c>
      <c r="U37" s="7"/>
      <c r="V37" s="7">
        <v>-7</v>
      </c>
      <c r="W37" s="7"/>
      <c r="X37" s="7" t="s">
        <v>15</v>
      </c>
      <c r="Y37" s="7"/>
      <c r="Z37" s="7">
        <v>22</v>
      </c>
      <c r="AA37" s="7"/>
      <c r="AB37" s="7" t="s">
        <v>15</v>
      </c>
      <c r="AC37" s="7"/>
      <c r="AD37" s="7">
        <v>18</v>
      </c>
      <c r="AE37" s="7"/>
      <c r="AF37" s="7">
        <v>24</v>
      </c>
      <c r="AG37" s="7"/>
      <c r="AH37" s="7" t="s">
        <v>15</v>
      </c>
      <c r="AI37" s="7"/>
      <c r="AJ37" s="7" t="s">
        <v>15</v>
      </c>
      <c r="AK37" s="7"/>
      <c r="AL37" s="7" t="s">
        <v>15</v>
      </c>
      <c r="AM37" s="7"/>
      <c r="AN37" s="7" t="s">
        <v>15</v>
      </c>
      <c r="AO37" s="7"/>
      <c r="AP37" s="7">
        <v>-28</v>
      </c>
      <c r="AQ37" s="7"/>
      <c r="AR37" s="7">
        <v>-23</v>
      </c>
      <c r="AS37" s="7"/>
      <c r="AT37" s="7">
        <v>26</v>
      </c>
      <c r="AU37" s="7"/>
    </row>
    <row r="38" spans="1:47" x14ac:dyDescent="0.3">
      <c r="A38" s="6" t="s">
        <v>941</v>
      </c>
      <c r="B38" s="6"/>
      <c r="C38" s="6" t="s">
        <v>800</v>
      </c>
      <c r="D38" s="6"/>
      <c r="E38" s="6"/>
      <c r="F38" s="7" t="s">
        <v>15</v>
      </c>
      <c r="G38" s="7"/>
      <c r="H38" s="7" t="s">
        <v>15</v>
      </c>
      <c r="I38" s="7"/>
      <c r="J38" s="7" t="s">
        <v>15</v>
      </c>
      <c r="K38" s="7"/>
      <c r="L38" s="7" t="s">
        <v>15</v>
      </c>
      <c r="M38" s="7"/>
      <c r="N38" s="7" t="s">
        <v>15</v>
      </c>
      <c r="O38" s="7"/>
      <c r="P38" s="7" t="s">
        <v>15</v>
      </c>
      <c r="Q38" s="7"/>
      <c r="R38" s="7" t="s">
        <v>15</v>
      </c>
      <c r="S38" s="7"/>
      <c r="T38" s="7" t="s">
        <v>15</v>
      </c>
      <c r="U38" s="7"/>
      <c r="V38" s="7">
        <v>1</v>
      </c>
      <c r="W38" s="7"/>
      <c r="X38" s="7" t="s">
        <v>15</v>
      </c>
      <c r="Y38" s="7"/>
      <c r="Z38" s="7" t="s">
        <v>15</v>
      </c>
      <c r="AA38" s="7"/>
      <c r="AB38" s="7">
        <v>5</v>
      </c>
      <c r="AC38" s="7"/>
      <c r="AD38" s="7">
        <v>3</v>
      </c>
      <c r="AE38" s="7"/>
      <c r="AF38" s="7" t="s">
        <v>15</v>
      </c>
      <c r="AG38" s="7"/>
      <c r="AH38" s="7">
        <v>0</v>
      </c>
      <c r="AI38" s="7"/>
      <c r="AJ38" s="7">
        <v>0</v>
      </c>
      <c r="AK38" s="7"/>
      <c r="AL38" s="7" t="s">
        <v>15</v>
      </c>
      <c r="AM38" s="7"/>
      <c r="AN38" s="7" t="s">
        <v>15</v>
      </c>
      <c r="AO38" s="7"/>
      <c r="AP38" s="7" t="s">
        <v>15</v>
      </c>
      <c r="AQ38" s="7"/>
      <c r="AR38" s="7" t="s">
        <v>15</v>
      </c>
      <c r="AS38" s="7"/>
      <c r="AT38" s="7" t="s">
        <v>15</v>
      </c>
      <c r="AU38" s="7"/>
    </row>
    <row r="39" spans="1:47" x14ac:dyDescent="0.3">
      <c r="A39" s="6" t="s">
        <v>942</v>
      </c>
      <c r="B39" s="6"/>
      <c r="C39" s="6" t="s">
        <v>802</v>
      </c>
      <c r="D39" s="6"/>
      <c r="E39" s="6"/>
      <c r="F39" s="7">
        <v>137</v>
      </c>
      <c r="G39" s="7"/>
      <c r="H39" s="7">
        <v>128</v>
      </c>
      <c r="I39" s="7"/>
      <c r="J39" s="7">
        <v>99</v>
      </c>
      <c r="K39" s="7"/>
      <c r="L39" s="7">
        <v>91</v>
      </c>
      <c r="M39" s="7"/>
      <c r="N39" s="7">
        <v>141</v>
      </c>
      <c r="O39" s="7"/>
      <c r="P39" s="7">
        <v>209</v>
      </c>
      <c r="Q39" s="7"/>
      <c r="R39" s="7">
        <v>303</v>
      </c>
      <c r="S39" s="7"/>
      <c r="T39" s="7">
        <v>323</v>
      </c>
      <c r="U39" s="7"/>
      <c r="V39" s="7">
        <v>323</v>
      </c>
      <c r="W39" s="7"/>
      <c r="X39" s="7">
        <v>319</v>
      </c>
      <c r="Y39" s="7"/>
      <c r="Z39" s="7">
        <v>367</v>
      </c>
      <c r="AA39" s="7"/>
      <c r="AB39" s="7">
        <v>411</v>
      </c>
      <c r="AC39" s="7"/>
      <c r="AD39" s="7">
        <v>447</v>
      </c>
      <c r="AE39" s="7"/>
      <c r="AF39" s="7">
        <v>428</v>
      </c>
      <c r="AG39" s="7"/>
      <c r="AH39" s="7">
        <v>324</v>
      </c>
      <c r="AI39" s="7"/>
      <c r="AJ39" s="7">
        <v>480</v>
      </c>
      <c r="AK39" s="7"/>
      <c r="AL39" s="7">
        <v>583</v>
      </c>
      <c r="AM39" s="7"/>
      <c r="AN39" s="7">
        <v>569</v>
      </c>
      <c r="AO39" s="7"/>
      <c r="AP39" s="7">
        <v>691</v>
      </c>
      <c r="AQ39" s="7"/>
      <c r="AR39" s="7">
        <v>613</v>
      </c>
      <c r="AS39" s="7"/>
      <c r="AT39" s="7">
        <v>877</v>
      </c>
      <c r="AU39" s="7"/>
    </row>
    <row r="40" spans="1:47" x14ac:dyDescent="0.3">
      <c r="A40" s="6" t="s">
        <v>943</v>
      </c>
      <c r="B40" s="6"/>
      <c r="C40" s="6" t="s">
        <v>804</v>
      </c>
      <c r="D40" s="6"/>
      <c r="E40" s="6"/>
      <c r="F40" s="7">
        <v>0</v>
      </c>
      <c r="G40" s="7"/>
      <c r="H40" s="7">
        <v>0</v>
      </c>
      <c r="I40" s="7"/>
      <c r="J40" s="7">
        <v>0</v>
      </c>
      <c r="K40" s="7"/>
      <c r="L40" s="7" t="s">
        <v>15</v>
      </c>
      <c r="M40" s="7"/>
      <c r="N40" s="7" t="s">
        <v>15</v>
      </c>
      <c r="O40" s="7"/>
      <c r="P40" s="7">
        <v>0</v>
      </c>
      <c r="Q40" s="7"/>
      <c r="R40" s="7">
        <v>0</v>
      </c>
      <c r="S40" s="7"/>
      <c r="T40" s="7">
        <v>0</v>
      </c>
      <c r="U40" s="7"/>
      <c r="V40" s="7">
        <v>0</v>
      </c>
      <c r="W40" s="7"/>
      <c r="X40" s="7">
        <v>0</v>
      </c>
      <c r="Y40" s="7"/>
      <c r="Z40" s="7">
        <v>0</v>
      </c>
      <c r="AA40" s="7"/>
      <c r="AB40" s="7">
        <v>0</v>
      </c>
      <c r="AC40" s="7"/>
      <c r="AD40" s="7">
        <v>0</v>
      </c>
      <c r="AE40" s="7"/>
      <c r="AF40" s="7">
        <v>0</v>
      </c>
      <c r="AG40" s="7"/>
      <c r="AH40" s="7">
        <v>0</v>
      </c>
      <c r="AI40" s="7"/>
      <c r="AJ40" s="7">
        <v>0</v>
      </c>
      <c r="AK40" s="7"/>
      <c r="AL40" s="7">
        <v>0</v>
      </c>
      <c r="AM40" s="7"/>
      <c r="AN40" s="7">
        <v>0</v>
      </c>
      <c r="AO40" s="7"/>
      <c r="AP40" s="7">
        <v>0</v>
      </c>
      <c r="AQ40" s="7"/>
      <c r="AR40" s="7">
        <v>0</v>
      </c>
      <c r="AS40" s="7"/>
      <c r="AT40" s="7">
        <v>0</v>
      </c>
      <c r="AU40" s="7"/>
    </row>
    <row r="41" spans="1:47" x14ac:dyDescent="0.3">
      <c r="A41" s="6" t="s">
        <v>944</v>
      </c>
      <c r="B41" s="6"/>
      <c r="C41" s="6" t="s">
        <v>806</v>
      </c>
      <c r="D41" s="6"/>
      <c r="E41" s="6"/>
      <c r="F41" s="7">
        <v>0</v>
      </c>
      <c r="G41" s="7"/>
      <c r="H41" s="7">
        <v>0</v>
      </c>
      <c r="I41" s="7"/>
      <c r="J41" s="7">
        <v>0</v>
      </c>
      <c r="K41" s="7"/>
      <c r="L41" s="7">
        <v>0</v>
      </c>
      <c r="M41" s="7"/>
      <c r="N41" s="7">
        <v>0</v>
      </c>
      <c r="O41" s="7"/>
      <c r="P41" s="7">
        <v>0</v>
      </c>
      <c r="Q41" s="7"/>
      <c r="R41" s="7">
        <v>0</v>
      </c>
      <c r="S41" s="7"/>
      <c r="T41" s="7" t="s">
        <v>15</v>
      </c>
      <c r="U41" s="7"/>
      <c r="V41" s="7" t="s">
        <v>15</v>
      </c>
      <c r="W41" s="7"/>
      <c r="X41" s="7">
        <v>0</v>
      </c>
      <c r="Y41" s="7"/>
      <c r="Z41" s="7">
        <v>0</v>
      </c>
      <c r="AA41" s="7"/>
      <c r="AB41" s="7">
        <v>0</v>
      </c>
      <c r="AC41" s="7"/>
      <c r="AD41" s="7" t="s">
        <v>15</v>
      </c>
      <c r="AE41" s="7"/>
      <c r="AF41" s="7" t="s">
        <v>15</v>
      </c>
      <c r="AG41" s="7"/>
      <c r="AH41" s="7" t="s">
        <v>15</v>
      </c>
      <c r="AI41" s="7"/>
      <c r="AJ41" s="7" t="s">
        <v>15</v>
      </c>
      <c r="AK41" s="7"/>
      <c r="AL41" s="7" t="s">
        <v>15</v>
      </c>
      <c r="AM41" s="7"/>
      <c r="AN41" s="7" t="s">
        <v>15</v>
      </c>
      <c r="AO41" s="7"/>
      <c r="AP41" s="7" t="s">
        <v>15</v>
      </c>
      <c r="AQ41" s="7"/>
      <c r="AR41" s="7" t="s">
        <v>15</v>
      </c>
      <c r="AS41" s="7"/>
      <c r="AT41" s="7" t="s">
        <v>15</v>
      </c>
      <c r="AU41" s="7"/>
    </row>
    <row r="42" spans="1:47" x14ac:dyDescent="0.3">
      <c r="A42" s="6" t="s">
        <v>945</v>
      </c>
      <c r="B42" s="6"/>
      <c r="C42" s="6" t="s">
        <v>808</v>
      </c>
      <c r="D42" s="6"/>
      <c r="E42" s="6"/>
      <c r="F42" s="7" t="s">
        <v>15</v>
      </c>
      <c r="G42" s="7"/>
      <c r="H42" s="7" t="s">
        <v>15</v>
      </c>
      <c r="I42" s="7"/>
      <c r="J42" s="7" t="s">
        <v>15</v>
      </c>
      <c r="K42" s="7"/>
      <c r="L42" s="7" t="s">
        <v>15</v>
      </c>
      <c r="M42" s="7"/>
      <c r="N42" s="7" t="s">
        <v>15</v>
      </c>
      <c r="O42" s="7"/>
      <c r="P42" s="7">
        <v>-4</v>
      </c>
      <c r="Q42" s="7"/>
      <c r="R42" s="7">
        <v>5</v>
      </c>
      <c r="S42" s="7"/>
      <c r="T42" s="7">
        <v>43</v>
      </c>
      <c r="U42" s="7"/>
      <c r="V42" s="7">
        <v>15</v>
      </c>
      <c r="W42" s="7"/>
      <c r="X42" s="7">
        <v>56</v>
      </c>
      <c r="Y42" s="7"/>
      <c r="Z42" s="7">
        <v>-135</v>
      </c>
      <c r="AA42" s="7"/>
      <c r="AB42" s="7">
        <v>-1</v>
      </c>
      <c r="AC42" s="7"/>
      <c r="AD42" s="7" t="s">
        <v>15</v>
      </c>
      <c r="AE42" s="7"/>
      <c r="AF42" s="7">
        <v>66</v>
      </c>
      <c r="AG42" s="7"/>
      <c r="AH42" s="7">
        <v>13</v>
      </c>
      <c r="AI42" s="7"/>
      <c r="AJ42" s="7" t="s">
        <v>15</v>
      </c>
      <c r="AK42" s="7"/>
      <c r="AL42" s="7" t="s">
        <v>15</v>
      </c>
      <c r="AM42" s="7"/>
      <c r="AN42" s="7" t="s">
        <v>15</v>
      </c>
      <c r="AO42" s="7"/>
      <c r="AP42" s="7" t="s">
        <v>15</v>
      </c>
      <c r="AQ42" s="7"/>
      <c r="AR42" s="7" t="s">
        <v>15</v>
      </c>
      <c r="AS42" s="7"/>
      <c r="AT42" s="7" t="s">
        <v>15</v>
      </c>
      <c r="AU42" s="7"/>
    </row>
    <row r="43" spans="1:47" x14ac:dyDescent="0.3">
      <c r="A43" s="6" t="s">
        <v>946</v>
      </c>
      <c r="B43" s="6"/>
      <c r="C43" s="6" t="s">
        <v>810</v>
      </c>
      <c r="D43" s="6"/>
      <c r="E43" s="6"/>
      <c r="F43" s="7">
        <v>0</v>
      </c>
      <c r="G43" s="7"/>
      <c r="H43" s="7">
        <v>0</v>
      </c>
      <c r="I43" s="7"/>
      <c r="J43" s="7">
        <v>0</v>
      </c>
      <c r="K43" s="7"/>
      <c r="L43" s="7">
        <v>0</v>
      </c>
      <c r="M43" s="7"/>
      <c r="N43" s="7" t="s">
        <v>15</v>
      </c>
      <c r="O43" s="7"/>
      <c r="P43" s="7">
        <v>0</v>
      </c>
      <c r="Q43" s="7"/>
      <c r="R43" s="7">
        <v>0</v>
      </c>
      <c r="S43" s="7"/>
      <c r="T43" s="7">
        <v>0</v>
      </c>
      <c r="U43" s="7"/>
      <c r="V43" s="7">
        <v>0</v>
      </c>
      <c r="W43" s="7"/>
      <c r="X43" s="7">
        <v>0</v>
      </c>
      <c r="Y43" s="7"/>
      <c r="Z43" s="7">
        <v>0</v>
      </c>
      <c r="AA43" s="7"/>
      <c r="AB43" s="7">
        <v>0</v>
      </c>
      <c r="AC43" s="7"/>
      <c r="AD43" s="7">
        <v>0</v>
      </c>
      <c r="AE43" s="7"/>
      <c r="AF43" s="7">
        <v>0</v>
      </c>
      <c r="AG43" s="7"/>
      <c r="AH43" s="7" t="s">
        <v>15</v>
      </c>
      <c r="AI43" s="7"/>
      <c r="AJ43" s="7" t="s">
        <v>15</v>
      </c>
      <c r="AK43" s="7"/>
      <c r="AL43" s="7">
        <v>0</v>
      </c>
      <c r="AM43" s="7"/>
      <c r="AN43" s="7">
        <v>0</v>
      </c>
      <c r="AO43" s="7"/>
      <c r="AP43" s="7">
        <v>0</v>
      </c>
      <c r="AQ43" s="7"/>
      <c r="AR43" s="7" t="s">
        <v>15</v>
      </c>
      <c r="AS43" s="7"/>
      <c r="AT43" s="7" t="s">
        <v>15</v>
      </c>
      <c r="AU43" s="7"/>
    </row>
    <row r="44" spans="1:47" x14ac:dyDescent="0.3">
      <c r="A44" s="6" t="s">
        <v>947</v>
      </c>
      <c r="B44" s="6"/>
      <c r="C44" s="6" t="s">
        <v>812</v>
      </c>
      <c r="D44" s="6"/>
      <c r="E44" s="6"/>
      <c r="F44" s="7" t="s">
        <v>15</v>
      </c>
      <c r="G44" s="7"/>
      <c r="H44" s="7" t="s">
        <v>15</v>
      </c>
      <c r="I44" s="7"/>
      <c r="J44" s="7" t="s">
        <v>15</v>
      </c>
      <c r="K44" s="7"/>
      <c r="L44" s="7" t="s">
        <v>15</v>
      </c>
      <c r="M44" s="7"/>
      <c r="N44" s="7" t="s">
        <v>15</v>
      </c>
      <c r="O44" s="7"/>
      <c r="P44" s="7" t="s">
        <v>15</v>
      </c>
      <c r="Q44" s="7"/>
      <c r="R44" s="7" t="s">
        <v>15</v>
      </c>
      <c r="S44" s="7"/>
      <c r="T44" s="7" t="s">
        <v>15</v>
      </c>
      <c r="U44" s="7"/>
      <c r="V44" s="7" t="s">
        <v>15</v>
      </c>
      <c r="W44" s="7"/>
      <c r="X44" s="7" t="s">
        <v>15</v>
      </c>
      <c r="Y44" s="7"/>
      <c r="Z44" s="7" t="s">
        <v>15</v>
      </c>
      <c r="AA44" s="7"/>
      <c r="AB44" s="7" t="s">
        <v>15</v>
      </c>
      <c r="AC44" s="7"/>
      <c r="AD44" s="7" t="s">
        <v>15</v>
      </c>
      <c r="AE44" s="7"/>
      <c r="AF44" s="7" t="s">
        <v>15</v>
      </c>
      <c r="AG44" s="7"/>
      <c r="AH44" s="7">
        <v>102</v>
      </c>
      <c r="AI44" s="7"/>
      <c r="AJ44" s="7">
        <v>118</v>
      </c>
      <c r="AK44" s="7"/>
      <c r="AL44" s="7">
        <v>117</v>
      </c>
      <c r="AM44" s="7"/>
      <c r="AN44" s="7">
        <v>115</v>
      </c>
      <c r="AO44" s="7" t="s">
        <v>59</v>
      </c>
      <c r="AP44" s="7">
        <v>120</v>
      </c>
      <c r="AQ44" s="7" t="s">
        <v>59</v>
      </c>
      <c r="AR44" s="7">
        <v>139</v>
      </c>
      <c r="AS44" s="7" t="s">
        <v>59</v>
      </c>
      <c r="AT44" s="7">
        <v>172</v>
      </c>
      <c r="AU44" s="7"/>
    </row>
    <row r="46" spans="1:47" x14ac:dyDescent="0.3">
      <c r="A46" s="6" t="s">
        <v>948</v>
      </c>
      <c r="B46" s="8" t="s">
        <v>949</v>
      </c>
      <c r="C46" s="6"/>
      <c r="D46" s="6"/>
      <c r="E46" s="6"/>
      <c r="F46" s="7">
        <v>9965</v>
      </c>
      <c r="G46" s="7"/>
      <c r="H46" s="7">
        <v>10304</v>
      </c>
      <c r="I46" s="7"/>
      <c r="J46" s="7">
        <v>11091</v>
      </c>
      <c r="K46" s="7"/>
      <c r="L46" s="7">
        <v>11410</v>
      </c>
      <c r="M46" s="7"/>
      <c r="N46" s="7">
        <v>13755</v>
      </c>
      <c r="O46" s="7"/>
      <c r="P46" s="7">
        <v>15159</v>
      </c>
      <c r="Q46" s="7"/>
      <c r="R46" s="7">
        <v>17244</v>
      </c>
      <c r="S46" s="7"/>
      <c r="T46" s="7">
        <v>19678</v>
      </c>
      <c r="U46" s="7"/>
      <c r="V46" s="7">
        <v>18853</v>
      </c>
      <c r="W46" s="7"/>
      <c r="X46" s="7">
        <v>12845</v>
      </c>
      <c r="Y46" s="7"/>
      <c r="Z46" s="7">
        <v>15161</v>
      </c>
      <c r="AA46" s="7"/>
      <c r="AB46" s="7">
        <v>15671</v>
      </c>
      <c r="AC46" s="7"/>
      <c r="AD46" s="7">
        <v>15412</v>
      </c>
      <c r="AE46" s="7"/>
      <c r="AF46" s="7">
        <v>15824</v>
      </c>
      <c r="AG46" s="7"/>
      <c r="AH46" s="7">
        <v>16516</v>
      </c>
      <c r="AI46" s="7"/>
      <c r="AJ46" s="7">
        <v>16049</v>
      </c>
      <c r="AK46" s="7"/>
      <c r="AL46" s="7">
        <v>16500</v>
      </c>
      <c r="AM46" s="7"/>
      <c r="AN46" s="7">
        <v>18846</v>
      </c>
      <c r="AO46" s="7" t="s">
        <v>59</v>
      </c>
      <c r="AP46" s="7">
        <v>19779</v>
      </c>
      <c r="AQ46" s="7" t="s">
        <v>59</v>
      </c>
      <c r="AR46" s="7">
        <v>16231</v>
      </c>
      <c r="AS46" s="7" t="s">
        <v>59</v>
      </c>
      <c r="AT46" s="7">
        <v>14333</v>
      </c>
      <c r="AU46" s="7"/>
    </row>
    <row r="47" spans="1:47" x14ac:dyDescent="0.3">
      <c r="A47" s="6" t="s">
        <v>950</v>
      </c>
      <c r="B47" s="6"/>
      <c r="C47" s="6" t="s">
        <v>774</v>
      </c>
      <c r="D47" s="6"/>
      <c r="E47" s="6"/>
      <c r="F47" s="7">
        <v>108</v>
      </c>
      <c r="G47" s="7"/>
      <c r="H47" s="7">
        <v>162</v>
      </c>
      <c r="I47" s="7"/>
      <c r="J47" s="7">
        <v>166</v>
      </c>
      <c r="K47" s="7"/>
      <c r="L47" s="7">
        <v>12</v>
      </c>
      <c r="M47" s="7"/>
      <c r="N47" s="7">
        <v>51</v>
      </c>
      <c r="O47" s="7"/>
      <c r="P47" s="7">
        <v>65</v>
      </c>
      <c r="Q47" s="7"/>
      <c r="R47" s="7">
        <v>122</v>
      </c>
      <c r="S47" s="7"/>
      <c r="T47" s="7">
        <v>167</v>
      </c>
      <c r="U47" s="7"/>
      <c r="V47" s="7">
        <v>300</v>
      </c>
      <c r="W47" s="7"/>
      <c r="X47" s="7">
        <v>185</v>
      </c>
      <c r="Y47" s="7"/>
      <c r="Z47" s="7">
        <v>319</v>
      </c>
      <c r="AA47" s="7"/>
      <c r="AB47" s="7">
        <v>151</v>
      </c>
      <c r="AC47" s="7"/>
      <c r="AD47" s="7">
        <v>195</v>
      </c>
      <c r="AE47" s="7"/>
      <c r="AF47" s="7">
        <v>287</v>
      </c>
      <c r="AG47" s="7"/>
      <c r="AH47" s="7">
        <v>260</v>
      </c>
      <c r="AI47" s="7"/>
      <c r="AJ47" s="7">
        <v>259</v>
      </c>
      <c r="AK47" s="7"/>
      <c r="AL47" s="7">
        <v>429</v>
      </c>
      <c r="AM47" s="7"/>
      <c r="AN47" s="7">
        <v>486</v>
      </c>
      <c r="AO47" s="7"/>
      <c r="AP47" s="7">
        <v>525</v>
      </c>
      <c r="AQ47" s="7"/>
      <c r="AR47" s="7">
        <v>399</v>
      </c>
      <c r="AS47" s="7" t="s">
        <v>59</v>
      </c>
      <c r="AT47" s="7">
        <v>290</v>
      </c>
      <c r="AU47" s="7"/>
    </row>
    <row r="48" spans="1:47" x14ac:dyDescent="0.3">
      <c r="A48" s="6" t="s">
        <v>951</v>
      </c>
      <c r="B48" s="6"/>
      <c r="C48" s="6" t="s">
        <v>776</v>
      </c>
      <c r="D48" s="6"/>
      <c r="E48" s="6"/>
      <c r="F48" s="7">
        <v>63</v>
      </c>
      <c r="G48" s="7"/>
      <c r="H48" s="7">
        <v>206</v>
      </c>
      <c r="I48" s="7"/>
      <c r="J48" s="7" t="s">
        <v>15</v>
      </c>
      <c r="K48" s="7"/>
      <c r="L48" s="7">
        <v>288</v>
      </c>
      <c r="M48" s="7"/>
      <c r="N48" s="7">
        <v>207</v>
      </c>
      <c r="O48" s="7"/>
      <c r="P48" s="7">
        <v>165</v>
      </c>
      <c r="Q48" s="7"/>
      <c r="R48" s="7">
        <v>339</v>
      </c>
      <c r="S48" s="7"/>
      <c r="T48" s="7">
        <v>629</v>
      </c>
      <c r="U48" s="7"/>
      <c r="V48" s="7">
        <v>771</v>
      </c>
      <c r="W48" s="7"/>
      <c r="X48" s="7">
        <v>707</v>
      </c>
      <c r="Y48" s="7"/>
      <c r="Z48" s="7">
        <v>737</v>
      </c>
      <c r="AA48" s="7"/>
      <c r="AB48" s="7">
        <v>691</v>
      </c>
      <c r="AC48" s="7"/>
      <c r="AD48" s="7">
        <v>754</v>
      </c>
      <c r="AE48" s="7"/>
      <c r="AF48" s="7">
        <v>569</v>
      </c>
      <c r="AG48" s="7"/>
      <c r="AH48" s="7">
        <v>347</v>
      </c>
      <c r="AI48" s="7"/>
      <c r="AJ48" s="7">
        <v>9</v>
      </c>
      <c r="AK48" s="7"/>
      <c r="AL48" s="7">
        <v>51</v>
      </c>
      <c r="AM48" s="7"/>
      <c r="AN48" s="7">
        <v>259</v>
      </c>
      <c r="AO48" s="7"/>
      <c r="AP48" s="7">
        <v>315</v>
      </c>
      <c r="AQ48" s="7"/>
      <c r="AR48" s="7">
        <v>216</v>
      </c>
      <c r="AS48" s="7" t="s">
        <v>59</v>
      </c>
      <c r="AT48" s="7">
        <v>110</v>
      </c>
      <c r="AU48" s="7"/>
    </row>
    <row r="49" spans="1:47" x14ac:dyDescent="0.3">
      <c r="A49" s="6" t="s">
        <v>952</v>
      </c>
      <c r="B49" s="6"/>
      <c r="C49" s="6" t="s">
        <v>778</v>
      </c>
      <c r="D49" s="6"/>
      <c r="E49" s="6"/>
      <c r="F49" s="7">
        <v>1821</v>
      </c>
      <c r="G49" s="7"/>
      <c r="H49" s="7">
        <v>1454</v>
      </c>
      <c r="I49" s="7"/>
      <c r="J49" s="7">
        <v>1438</v>
      </c>
      <c r="K49" s="7"/>
      <c r="L49" s="7">
        <v>831</v>
      </c>
      <c r="M49" s="7"/>
      <c r="N49" s="7">
        <v>1550</v>
      </c>
      <c r="O49" s="7"/>
      <c r="P49" s="7">
        <v>1189</v>
      </c>
      <c r="Q49" s="7"/>
      <c r="R49" s="7">
        <v>1353</v>
      </c>
      <c r="S49" s="7"/>
      <c r="T49" s="7">
        <v>1462</v>
      </c>
      <c r="U49" s="7"/>
      <c r="V49" s="7">
        <v>1023</v>
      </c>
      <c r="W49" s="7"/>
      <c r="X49" s="7">
        <v>1152</v>
      </c>
      <c r="Y49" s="7"/>
      <c r="Z49" s="7">
        <v>1042</v>
      </c>
      <c r="AA49" s="7"/>
      <c r="AB49" s="7">
        <v>866</v>
      </c>
      <c r="AC49" s="7"/>
      <c r="AD49" s="7">
        <v>922</v>
      </c>
      <c r="AE49" s="7"/>
      <c r="AF49" s="7">
        <v>998</v>
      </c>
      <c r="AG49" s="7"/>
      <c r="AH49" s="7">
        <v>895</v>
      </c>
      <c r="AI49" s="7"/>
      <c r="AJ49" s="7">
        <v>705</v>
      </c>
      <c r="AK49" s="7"/>
      <c r="AL49" s="7">
        <v>1025</v>
      </c>
      <c r="AM49" s="7"/>
      <c r="AN49" s="7">
        <v>1339</v>
      </c>
      <c r="AO49" s="7"/>
      <c r="AP49" s="7">
        <v>1333</v>
      </c>
      <c r="AQ49" s="7" t="s">
        <v>59</v>
      </c>
      <c r="AR49" s="7">
        <v>895</v>
      </c>
      <c r="AS49" s="7" t="s">
        <v>59</v>
      </c>
      <c r="AT49" s="7">
        <v>903</v>
      </c>
      <c r="AU49" s="7"/>
    </row>
    <row r="50" spans="1:47" x14ac:dyDescent="0.3">
      <c r="A50" s="6" t="s">
        <v>953</v>
      </c>
      <c r="B50" s="6"/>
      <c r="C50" s="6"/>
      <c r="D50" s="6" t="s">
        <v>900</v>
      </c>
      <c r="E50" s="6"/>
      <c r="F50" s="7">
        <v>307</v>
      </c>
      <c r="G50" s="7"/>
      <c r="H50" s="7">
        <v>448</v>
      </c>
      <c r="I50" s="7"/>
      <c r="J50" s="7">
        <v>389</v>
      </c>
      <c r="K50" s="7"/>
      <c r="L50" s="7">
        <v>380</v>
      </c>
      <c r="M50" s="7"/>
      <c r="N50" s="7">
        <v>413</v>
      </c>
      <c r="O50" s="7"/>
      <c r="P50" s="7">
        <v>493</v>
      </c>
      <c r="Q50" s="7"/>
      <c r="R50" s="7">
        <v>642</v>
      </c>
      <c r="S50" s="7"/>
      <c r="T50" s="7">
        <v>692</v>
      </c>
      <c r="U50" s="7"/>
      <c r="V50" s="7">
        <v>603</v>
      </c>
      <c r="W50" s="7"/>
      <c r="X50" s="7">
        <v>816</v>
      </c>
      <c r="Y50" s="7"/>
      <c r="Z50" s="7">
        <v>537</v>
      </c>
      <c r="AA50" s="7"/>
      <c r="AB50" s="7">
        <v>435</v>
      </c>
      <c r="AC50" s="7"/>
      <c r="AD50" s="7">
        <v>571</v>
      </c>
      <c r="AE50" s="7"/>
      <c r="AF50" s="7">
        <v>606</v>
      </c>
      <c r="AG50" s="7"/>
      <c r="AH50" s="7">
        <v>548</v>
      </c>
      <c r="AI50" s="7"/>
      <c r="AJ50" s="7">
        <v>558</v>
      </c>
      <c r="AK50" s="7"/>
      <c r="AL50" s="7">
        <v>627</v>
      </c>
      <c r="AM50" s="7"/>
      <c r="AN50" s="7">
        <v>709</v>
      </c>
      <c r="AO50" s="7"/>
      <c r="AP50" s="7">
        <v>659</v>
      </c>
      <c r="AQ50" s="7" t="s">
        <v>59</v>
      </c>
      <c r="AR50" s="7">
        <v>451</v>
      </c>
      <c r="AS50" s="7" t="s">
        <v>59</v>
      </c>
      <c r="AT50" s="7">
        <v>441</v>
      </c>
      <c r="AU50" s="7"/>
    </row>
    <row r="51" spans="1:47" x14ac:dyDescent="0.3">
      <c r="A51" s="6" t="s">
        <v>954</v>
      </c>
      <c r="B51" s="6"/>
      <c r="C51" s="6"/>
      <c r="D51" s="6" t="s">
        <v>902</v>
      </c>
      <c r="E51" s="6"/>
      <c r="F51" s="7" t="s">
        <v>15</v>
      </c>
      <c r="G51" s="7"/>
      <c r="H51" s="7">
        <v>-25</v>
      </c>
      <c r="I51" s="7"/>
      <c r="J51" s="7" t="s">
        <v>15</v>
      </c>
      <c r="K51" s="7"/>
      <c r="L51" s="7" t="s">
        <v>15</v>
      </c>
      <c r="M51" s="7"/>
      <c r="N51" s="7" t="s">
        <v>15</v>
      </c>
      <c r="O51" s="7"/>
      <c r="P51" s="7" t="s">
        <v>15</v>
      </c>
      <c r="Q51" s="7"/>
      <c r="R51" s="7" t="s">
        <v>15</v>
      </c>
      <c r="S51" s="7"/>
      <c r="T51" s="7" t="s">
        <v>15</v>
      </c>
      <c r="U51" s="7"/>
      <c r="V51" s="7" t="s">
        <v>15</v>
      </c>
      <c r="W51" s="7"/>
      <c r="X51" s="7" t="s">
        <v>15</v>
      </c>
      <c r="Y51" s="7"/>
      <c r="Z51" s="7" t="s">
        <v>15</v>
      </c>
      <c r="AA51" s="7"/>
      <c r="AB51" s="7" t="s">
        <v>15</v>
      </c>
      <c r="AC51" s="7"/>
      <c r="AD51" s="7" t="s">
        <v>15</v>
      </c>
      <c r="AE51" s="7"/>
      <c r="AF51" s="7" t="s">
        <v>15</v>
      </c>
      <c r="AG51" s="7"/>
      <c r="AH51" s="7" t="s">
        <v>15</v>
      </c>
      <c r="AI51" s="7"/>
      <c r="AJ51" s="7" t="s">
        <v>15</v>
      </c>
      <c r="AK51" s="7"/>
      <c r="AL51" s="7" t="s">
        <v>15</v>
      </c>
      <c r="AM51" s="7"/>
      <c r="AN51" s="7" t="s">
        <v>15</v>
      </c>
      <c r="AO51" s="7"/>
      <c r="AP51" s="7" t="s">
        <v>15</v>
      </c>
      <c r="AQ51" s="7"/>
      <c r="AR51" s="7" t="s">
        <v>15</v>
      </c>
      <c r="AS51" s="7"/>
      <c r="AT51" s="7" t="s">
        <v>15</v>
      </c>
      <c r="AU51" s="7"/>
    </row>
    <row r="52" spans="1:47" x14ac:dyDescent="0.3">
      <c r="A52" s="6" t="s">
        <v>955</v>
      </c>
      <c r="B52" s="6"/>
      <c r="C52" s="6"/>
      <c r="D52" s="6" t="s">
        <v>904</v>
      </c>
      <c r="E52" s="6"/>
      <c r="F52" s="7">
        <v>473</v>
      </c>
      <c r="G52" s="7"/>
      <c r="H52" s="7" t="s">
        <v>15</v>
      </c>
      <c r="I52" s="7"/>
      <c r="J52" s="7" t="s">
        <v>15</v>
      </c>
      <c r="K52" s="7"/>
      <c r="L52" s="7" t="s">
        <v>15</v>
      </c>
      <c r="M52" s="7"/>
      <c r="N52" s="7">
        <v>386</v>
      </c>
      <c r="O52" s="7"/>
      <c r="P52" s="7" t="s">
        <v>15</v>
      </c>
      <c r="Q52" s="7"/>
      <c r="R52" s="7">
        <v>-29</v>
      </c>
      <c r="S52" s="7"/>
      <c r="T52" s="7">
        <v>149</v>
      </c>
      <c r="U52" s="7"/>
      <c r="V52" s="7">
        <v>69</v>
      </c>
      <c r="W52" s="7"/>
      <c r="X52" s="7">
        <v>27</v>
      </c>
      <c r="Y52" s="7"/>
      <c r="Z52" s="7">
        <v>54</v>
      </c>
      <c r="AA52" s="7"/>
      <c r="AB52" s="7">
        <v>-10</v>
      </c>
      <c r="AC52" s="7"/>
      <c r="AD52" s="7">
        <v>12</v>
      </c>
      <c r="AE52" s="7"/>
      <c r="AF52" s="7">
        <v>44</v>
      </c>
      <c r="AG52" s="7"/>
      <c r="AH52" s="7">
        <v>3</v>
      </c>
      <c r="AI52" s="7"/>
      <c r="AJ52" s="7" t="s">
        <v>15</v>
      </c>
      <c r="AK52" s="7"/>
      <c r="AL52" s="7" t="s">
        <v>15</v>
      </c>
      <c r="AM52" s="7"/>
      <c r="AN52" s="7" t="s">
        <v>15</v>
      </c>
      <c r="AO52" s="7"/>
      <c r="AP52" s="7" t="s">
        <v>15</v>
      </c>
      <c r="AQ52" s="7"/>
      <c r="AR52" s="7" t="s">
        <v>15</v>
      </c>
      <c r="AS52" s="7"/>
      <c r="AT52" s="7" t="s">
        <v>15</v>
      </c>
      <c r="AU52" s="7"/>
    </row>
    <row r="53" spans="1:47" x14ac:dyDescent="0.3">
      <c r="A53" s="6" t="s">
        <v>956</v>
      </c>
      <c r="B53" s="6"/>
      <c r="C53" s="6"/>
      <c r="D53" s="6" t="s">
        <v>906</v>
      </c>
      <c r="E53" s="6"/>
      <c r="F53" s="7" t="s">
        <v>15</v>
      </c>
      <c r="G53" s="7"/>
      <c r="H53" s="7" t="s">
        <v>15</v>
      </c>
      <c r="I53" s="7"/>
      <c r="J53" s="7" t="s">
        <v>15</v>
      </c>
      <c r="K53" s="7"/>
      <c r="L53" s="7" t="s">
        <v>15</v>
      </c>
      <c r="M53" s="7"/>
      <c r="N53" s="7" t="s">
        <v>15</v>
      </c>
      <c r="O53" s="7"/>
      <c r="P53" s="7" t="s">
        <v>15</v>
      </c>
      <c r="Q53" s="7"/>
      <c r="R53" s="7" t="s">
        <v>15</v>
      </c>
      <c r="S53" s="7"/>
      <c r="T53" s="7" t="s">
        <v>15</v>
      </c>
      <c r="U53" s="7"/>
      <c r="V53" s="7" t="s">
        <v>15</v>
      </c>
      <c r="W53" s="7"/>
      <c r="X53" s="7" t="s">
        <v>15</v>
      </c>
      <c r="Y53" s="7"/>
      <c r="Z53" s="7" t="s">
        <v>15</v>
      </c>
      <c r="AA53" s="7"/>
      <c r="AB53" s="7" t="s">
        <v>15</v>
      </c>
      <c r="AC53" s="7"/>
      <c r="AD53" s="7" t="s">
        <v>15</v>
      </c>
      <c r="AE53" s="7"/>
      <c r="AF53" s="7" t="s">
        <v>15</v>
      </c>
      <c r="AG53" s="7"/>
      <c r="AH53" s="7" t="s">
        <v>15</v>
      </c>
      <c r="AI53" s="7"/>
      <c r="AJ53" s="7" t="s">
        <v>15</v>
      </c>
      <c r="AK53" s="7"/>
      <c r="AL53" s="7" t="s">
        <v>15</v>
      </c>
      <c r="AM53" s="7"/>
      <c r="AN53" s="7">
        <v>0</v>
      </c>
      <c r="AO53" s="7"/>
      <c r="AP53" s="7">
        <v>0</v>
      </c>
      <c r="AQ53" s="7"/>
      <c r="AR53" s="7">
        <v>0</v>
      </c>
      <c r="AS53" s="7"/>
      <c r="AT53" s="7">
        <v>0</v>
      </c>
      <c r="AU53" s="7"/>
    </row>
    <row r="54" spans="1:47" x14ac:dyDescent="0.3">
      <c r="A54" s="6" t="s">
        <v>957</v>
      </c>
      <c r="B54" s="6"/>
      <c r="C54" s="6"/>
      <c r="D54" s="6" t="s">
        <v>908</v>
      </c>
      <c r="E54" s="6"/>
      <c r="F54" s="7">
        <v>517</v>
      </c>
      <c r="G54" s="7"/>
      <c r="H54" s="7">
        <v>350</v>
      </c>
      <c r="I54" s="7"/>
      <c r="J54" s="7" t="s">
        <v>15</v>
      </c>
      <c r="K54" s="7"/>
      <c r="L54" s="7">
        <v>197</v>
      </c>
      <c r="M54" s="7"/>
      <c r="N54" s="7" t="s">
        <v>15</v>
      </c>
      <c r="O54" s="7"/>
      <c r="P54" s="7" t="s">
        <v>15</v>
      </c>
      <c r="Q54" s="7"/>
      <c r="R54" s="7">
        <v>195</v>
      </c>
      <c r="S54" s="7"/>
      <c r="T54" s="7">
        <v>201</v>
      </c>
      <c r="U54" s="7"/>
      <c r="V54" s="7">
        <v>90</v>
      </c>
      <c r="W54" s="7"/>
      <c r="X54" s="7">
        <v>205</v>
      </c>
      <c r="Y54" s="7"/>
      <c r="Z54" s="7">
        <v>206</v>
      </c>
      <c r="AA54" s="7"/>
      <c r="AB54" s="7">
        <v>283</v>
      </c>
      <c r="AC54" s="7"/>
      <c r="AD54" s="7">
        <v>274</v>
      </c>
      <c r="AE54" s="7"/>
      <c r="AF54" s="7">
        <v>324</v>
      </c>
      <c r="AG54" s="7"/>
      <c r="AH54" s="7">
        <v>231</v>
      </c>
      <c r="AI54" s="7"/>
      <c r="AJ54" s="7" t="s">
        <v>15</v>
      </c>
      <c r="AK54" s="7"/>
      <c r="AL54" s="7" t="s">
        <v>15</v>
      </c>
      <c r="AM54" s="7"/>
      <c r="AN54" s="7" t="s">
        <v>15</v>
      </c>
      <c r="AO54" s="7"/>
      <c r="AP54" s="7" t="s">
        <v>15</v>
      </c>
      <c r="AQ54" s="7"/>
      <c r="AR54" s="7" t="s">
        <v>15</v>
      </c>
      <c r="AS54" s="7"/>
      <c r="AT54" s="7" t="s">
        <v>15</v>
      </c>
      <c r="AU54" s="7"/>
    </row>
    <row r="55" spans="1:47" x14ac:dyDescent="0.3">
      <c r="A55" s="6" t="s">
        <v>958</v>
      </c>
      <c r="B55" s="6"/>
      <c r="C55" s="6"/>
      <c r="D55" s="6" t="s">
        <v>910</v>
      </c>
      <c r="E55" s="6"/>
      <c r="F55" s="7" t="s">
        <v>15</v>
      </c>
      <c r="G55" s="7"/>
      <c r="H55" s="7">
        <v>30</v>
      </c>
      <c r="I55" s="7"/>
      <c r="J55" s="7">
        <v>44</v>
      </c>
      <c r="K55" s="7"/>
      <c r="L55" s="7">
        <v>39</v>
      </c>
      <c r="M55" s="7"/>
      <c r="N55" s="7" t="s">
        <v>15</v>
      </c>
      <c r="O55" s="7"/>
      <c r="P55" s="7">
        <v>10</v>
      </c>
      <c r="Q55" s="7"/>
      <c r="R55" s="7">
        <v>56</v>
      </c>
      <c r="S55" s="7"/>
      <c r="T55" s="7">
        <v>55</v>
      </c>
      <c r="U55" s="7"/>
      <c r="V55" s="7">
        <v>51</v>
      </c>
      <c r="W55" s="7"/>
      <c r="X55" s="7">
        <v>43</v>
      </c>
      <c r="Y55" s="7"/>
      <c r="Z55" s="7">
        <v>72</v>
      </c>
      <c r="AA55" s="7"/>
      <c r="AB55" s="7" t="s">
        <v>15</v>
      </c>
      <c r="AC55" s="7"/>
      <c r="AD55" s="7" t="s">
        <v>15</v>
      </c>
      <c r="AE55" s="7"/>
      <c r="AF55" s="7">
        <v>74</v>
      </c>
      <c r="AG55" s="7"/>
      <c r="AH55" s="7" t="s">
        <v>15</v>
      </c>
      <c r="AI55" s="7"/>
      <c r="AJ55" s="7">
        <v>33</v>
      </c>
      <c r="AK55" s="7"/>
      <c r="AL55" s="7" t="s">
        <v>15</v>
      </c>
      <c r="AM55" s="7"/>
      <c r="AN55" s="7" t="s">
        <v>15</v>
      </c>
      <c r="AO55" s="7"/>
      <c r="AP55" s="7" t="s">
        <v>15</v>
      </c>
      <c r="AQ55" s="7"/>
      <c r="AR55" s="7" t="s">
        <v>15</v>
      </c>
      <c r="AS55" s="7"/>
      <c r="AT55" s="7" t="s">
        <v>15</v>
      </c>
      <c r="AU55" s="7"/>
    </row>
    <row r="56" spans="1:47" x14ac:dyDescent="0.3">
      <c r="A56" s="6" t="s">
        <v>959</v>
      </c>
      <c r="B56" s="6"/>
      <c r="C56" s="6"/>
      <c r="D56" s="6" t="s">
        <v>912</v>
      </c>
      <c r="E56" s="6"/>
      <c r="F56" s="7">
        <v>463</v>
      </c>
      <c r="G56" s="7"/>
      <c r="H56" s="7">
        <v>369</v>
      </c>
      <c r="I56" s="7"/>
      <c r="J56" s="7">
        <v>305</v>
      </c>
      <c r="K56" s="7"/>
      <c r="L56" s="7">
        <v>182</v>
      </c>
      <c r="M56" s="7"/>
      <c r="N56" s="7" t="s">
        <v>15</v>
      </c>
      <c r="O56" s="7"/>
      <c r="P56" s="7">
        <v>317</v>
      </c>
      <c r="Q56" s="7"/>
      <c r="R56" s="7" t="s">
        <v>15</v>
      </c>
      <c r="S56" s="7"/>
      <c r="T56" s="7">
        <v>269</v>
      </c>
      <c r="U56" s="7"/>
      <c r="V56" s="7" t="s">
        <v>15</v>
      </c>
      <c r="W56" s="7"/>
      <c r="X56" s="7" t="s">
        <v>15</v>
      </c>
      <c r="Y56" s="7"/>
      <c r="Z56" s="7">
        <v>163</v>
      </c>
      <c r="AA56" s="7"/>
      <c r="AB56" s="7" t="s">
        <v>15</v>
      </c>
      <c r="AC56" s="7"/>
      <c r="AD56" s="7">
        <v>-17</v>
      </c>
      <c r="AE56" s="7"/>
      <c r="AF56" s="7">
        <v>-81</v>
      </c>
      <c r="AG56" s="7"/>
      <c r="AH56" s="7">
        <v>27</v>
      </c>
      <c r="AI56" s="7"/>
      <c r="AJ56" s="7" t="s">
        <v>15</v>
      </c>
      <c r="AK56" s="7"/>
      <c r="AL56" s="7" t="s">
        <v>15</v>
      </c>
      <c r="AM56" s="7"/>
      <c r="AN56" s="7" t="s">
        <v>15</v>
      </c>
      <c r="AO56" s="7"/>
      <c r="AP56" s="7" t="s">
        <v>15</v>
      </c>
      <c r="AQ56" s="7"/>
      <c r="AR56" s="7" t="s">
        <v>15</v>
      </c>
      <c r="AS56" s="7"/>
      <c r="AT56" s="7" t="s">
        <v>15</v>
      </c>
      <c r="AU56" s="7"/>
    </row>
    <row r="57" spans="1:47" x14ac:dyDescent="0.3">
      <c r="A57" s="6" t="s">
        <v>960</v>
      </c>
      <c r="B57" s="6"/>
      <c r="C57" s="6"/>
      <c r="D57" s="6" t="s">
        <v>914</v>
      </c>
      <c r="E57" s="6"/>
      <c r="F57" s="7" t="s">
        <v>15</v>
      </c>
      <c r="G57" s="7"/>
      <c r="H57" s="7" t="s">
        <v>15</v>
      </c>
      <c r="I57" s="7"/>
      <c r="J57" s="7">
        <v>34</v>
      </c>
      <c r="K57" s="7"/>
      <c r="L57" s="7" t="s">
        <v>15</v>
      </c>
      <c r="M57" s="7"/>
      <c r="N57" s="7">
        <v>115</v>
      </c>
      <c r="O57" s="7"/>
      <c r="P57" s="7">
        <v>113</v>
      </c>
      <c r="Q57" s="7"/>
      <c r="R57" s="7" t="s">
        <v>15</v>
      </c>
      <c r="S57" s="7"/>
      <c r="T57" s="7">
        <v>104</v>
      </c>
      <c r="U57" s="7"/>
      <c r="V57" s="7">
        <v>42</v>
      </c>
      <c r="W57" s="7"/>
      <c r="X57" s="7">
        <v>68</v>
      </c>
      <c r="Y57" s="7"/>
      <c r="Z57" s="7">
        <v>73</v>
      </c>
      <c r="AA57" s="7"/>
      <c r="AB57" s="7">
        <v>48</v>
      </c>
      <c r="AC57" s="7"/>
      <c r="AD57" s="7">
        <v>21</v>
      </c>
      <c r="AE57" s="7"/>
      <c r="AF57" s="7">
        <v>18</v>
      </c>
      <c r="AG57" s="7"/>
      <c r="AH57" s="7">
        <v>36</v>
      </c>
      <c r="AI57" s="7"/>
      <c r="AJ57" s="7" t="s">
        <v>15</v>
      </c>
      <c r="AK57" s="7"/>
      <c r="AL57" s="7" t="s">
        <v>15</v>
      </c>
      <c r="AM57" s="7"/>
      <c r="AN57" s="7" t="s">
        <v>15</v>
      </c>
      <c r="AO57" s="7"/>
      <c r="AP57" s="7" t="s">
        <v>15</v>
      </c>
      <c r="AQ57" s="7"/>
      <c r="AR57" s="7" t="s">
        <v>15</v>
      </c>
      <c r="AS57" s="7"/>
      <c r="AT57" s="7" t="s">
        <v>15</v>
      </c>
      <c r="AU57" s="7"/>
    </row>
    <row r="58" spans="1:47" x14ac:dyDescent="0.3">
      <c r="A58" s="6" t="s">
        <v>961</v>
      </c>
      <c r="B58" s="6"/>
      <c r="C58" s="6"/>
      <c r="D58" s="6" t="s">
        <v>916</v>
      </c>
      <c r="E58" s="6"/>
      <c r="F58" s="7">
        <v>0</v>
      </c>
      <c r="G58" s="7"/>
      <c r="H58" s="7">
        <v>0</v>
      </c>
      <c r="I58" s="7"/>
      <c r="J58" s="7">
        <v>0</v>
      </c>
      <c r="K58" s="7"/>
      <c r="L58" s="7" t="s">
        <v>15</v>
      </c>
      <c r="M58" s="7"/>
      <c r="N58" s="7">
        <v>0</v>
      </c>
      <c r="O58" s="7"/>
      <c r="P58" s="7">
        <v>0</v>
      </c>
      <c r="Q58" s="7"/>
      <c r="R58" s="7">
        <v>0</v>
      </c>
      <c r="S58" s="7"/>
      <c r="T58" s="7">
        <v>0</v>
      </c>
      <c r="U58" s="7"/>
      <c r="V58" s="7">
        <v>0</v>
      </c>
      <c r="W58" s="7"/>
      <c r="X58" s="7">
        <v>0</v>
      </c>
      <c r="Y58" s="7"/>
      <c r="Z58" s="7">
        <v>0</v>
      </c>
      <c r="AA58" s="7"/>
      <c r="AB58" s="7">
        <v>0</v>
      </c>
      <c r="AC58" s="7"/>
      <c r="AD58" s="7">
        <v>0</v>
      </c>
      <c r="AE58" s="7"/>
      <c r="AF58" s="7">
        <v>0</v>
      </c>
      <c r="AG58" s="7"/>
      <c r="AH58" s="7">
        <v>0</v>
      </c>
      <c r="AI58" s="7"/>
      <c r="AJ58" s="7">
        <v>0</v>
      </c>
      <c r="AK58" s="7"/>
      <c r="AL58" s="7">
        <v>0</v>
      </c>
      <c r="AM58" s="7"/>
      <c r="AN58" s="7">
        <v>0</v>
      </c>
      <c r="AO58" s="7"/>
      <c r="AP58" s="7">
        <v>0</v>
      </c>
      <c r="AQ58" s="7"/>
      <c r="AR58" s="7">
        <v>0</v>
      </c>
      <c r="AS58" s="7"/>
      <c r="AT58" s="7">
        <v>0</v>
      </c>
      <c r="AU58" s="7"/>
    </row>
    <row r="59" spans="1:47" x14ac:dyDescent="0.3">
      <c r="A59" s="6" t="s">
        <v>962</v>
      </c>
      <c r="B59" s="6"/>
      <c r="C59" s="6" t="s">
        <v>780</v>
      </c>
      <c r="D59" s="6"/>
      <c r="E59" s="6"/>
      <c r="F59" s="7">
        <v>-85</v>
      </c>
      <c r="G59" s="7"/>
      <c r="H59" s="7">
        <v>164</v>
      </c>
      <c r="I59" s="7"/>
      <c r="J59" s="7">
        <v>27</v>
      </c>
      <c r="K59" s="7"/>
      <c r="L59" s="7">
        <v>198</v>
      </c>
      <c r="M59" s="7"/>
      <c r="N59" s="7">
        <v>260</v>
      </c>
      <c r="O59" s="7"/>
      <c r="P59" s="7">
        <v>317</v>
      </c>
      <c r="Q59" s="7"/>
      <c r="R59" s="7">
        <v>366</v>
      </c>
      <c r="S59" s="7"/>
      <c r="T59" s="7">
        <v>395</v>
      </c>
      <c r="U59" s="7"/>
      <c r="V59" s="7">
        <v>270</v>
      </c>
      <c r="W59" s="7"/>
      <c r="X59" s="7">
        <v>229</v>
      </c>
      <c r="Y59" s="7"/>
      <c r="Z59" s="7">
        <v>338</v>
      </c>
      <c r="AA59" s="7"/>
      <c r="AB59" s="7">
        <v>298</v>
      </c>
      <c r="AC59" s="7"/>
      <c r="AD59" s="7">
        <v>339</v>
      </c>
      <c r="AE59" s="7"/>
      <c r="AF59" s="7">
        <v>471</v>
      </c>
      <c r="AG59" s="7"/>
      <c r="AH59" s="7">
        <v>696</v>
      </c>
      <c r="AI59" s="7"/>
      <c r="AJ59" s="7">
        <v>817</v>
      </c>
      <c r="AK59" s="7"/>
      <c r="AL59" s="7">
        <v>791</v>
      </c>
      <c r="AM59" s="7"/>
      <c r="AN59" s="7">
        <v>738</v>
      </c>
      <c r="AO59" s="7"/>
      <c r="AP59" s="7">
        <v>742</v>
      </c>
      <c r="AQ59" s="7"/>
      <c r="AR59" s="7">
        <v>708</v>
      </c>
      <c r="AS59" s="7" t="s">
        <v>59</v>
      </c>
      <c r="AT59" s="7">
        <v>681</v>
      </c>
      <c r="AU59" s="7"/>
    </row>
    <row r="60" spans="1:47" x14ac:dyDescent="0.3">
      <c r="A60" s="6" t="s">
        <v>963</v>
      </c>
      <c r="B60" s="6"/>
      <c r="C60" s="6" t="s">
        <v>782</v>
      </c>
      <c r="D60" s="6"/>
      <c r="E60" s="6"/>
      <c r="F60" s="7" t="s">
        <v>15</v>
      </c>
      <c r="G60" s="7"/>
      <c r="H60" s="7">
        <v>12</v>
      </c>
      <c r="I60" s="7"/>
      <c r="J60" s="7">
        <v>-1</v>
      </c>
      <c r="K60" s="7"/>
      <c r="L60" s="7">
        <v>40</v>
      </c>
      <c r="M60" s="7"/>
      <c r="N60" s="7">
        <v>21</v>
      </c>
      <c r="O60" s="7"/>
      <c r="P60" s="7">
        <v>56</v>
      </c>
      <c r="Q60" s="7"/>
      <c r="R60" s="7">
        <v>57</v>
      </c>
      <c r="S60" s="7"/>
      <c r="T60" s="7">
        <v>48</v>
      </c>
      <c r="U60" s="7"/>
      <c r="V60" s="7">
        <v>104</v>
      </c>
      <c r="W60" s="7"/>
      <c r="X60" s="7">
        <v>145</v>
      </c>
      <c r="Y60" s="7"/>
      <c r="Z60" s="7">
        <v>88</v>
      </c>
      <c r="AA60" s="7"/>
      <c r="AB60" s="7">
        <v>86</v>
      </c>
      <c r="AC60" s="7"/>
      <c r="AD60" s="7">
        <v>96</v>
      </c>
      <c r="AE60" s="7"/>
      <c r="AF60" s="7">
        <v>115</v>
      </c>
      <c r="AG60" s="7"/>
      <c r="AH60" s="7">
        <v>36</v>
      </c>
      <c r="AI60" s="7"/>
      <c r="AJ60" s="7">
        <v>-16</v>
      </c>
      <c r="AK60" s="7"/>
      <c r="AL60" s="7">
        <v>71</v>
      </c>
      <c r="AM60" s="7"/>
      <c r="AN60" s="7">
        <v>68</v>
      </c>
      <c r="AO60" s="7"/>
      <c r="AP60" s="7">
        <v>86</v>
      </c>
      <c r="AQ60" s="7"/>
      <c r="AR60" s="7">
        <v>71</v>
      </c>
      <c r="AS60" s="7"/>
      <c r="AT60" s="7">
        <v>55</v>
      </c>
      <c r="AU60" s="7"/>
    </row>
    <row r="61" spans="1:47" x14ac:dyDescent="0.3">
      <c r="A61" s="6" t="s">
        <v>964</v>
      </c>
      <c r="B61" s="6"/>
      <c r="C61" s="6" t="s">
        <v>784</v>
      </c>
      <c r="D61" s="6"/>
      <c r="E61" s="6"/>
      <c r="F61" s="7">
        <v>259</v>
      </c>
      <c r="G61" s="7"/>
      <c r="H61" s="7">
        <v>366</v>
      </c>
      <c r="I61" s="7"/>
      <c r="J61" s="7">
        <v>470</v>
      </c>
      <c r="K61" s="7"/>
      <c r="L61" s="7">
        <v>596</v>
      </c>
      <c r="M61" s="7"/>
      <c r="N61" s="7">
        <v>923</v>
      </c>
      <c r="O61" s="7"/>
      <c r="P61" s="7">
        <v>821</v>
      </c>
      <c r="Q61" s="7"/>
      <c r="R61" s="7">
        <v>936</v>
      </c>
      <c r="S61" s="7"/>
      <c r="T61" s="7">
        <v>980</v>
      </c>
      <c r="U61" s="7"/>
      <c r="V61" s="7">
        <v>758</v>
      </c>
      <c r="W61" s="7"/>
      <c r="X61" s="7">
        <v>656</v>
      </c>
      <c r="Y61" s="7"/>
      <c r="Z61" s="7">
        <v>597</v>
      </c>
      <c r="AA61" s="7"/>
      <c r="AB61" s="7">
        <v>485</v>
      </c>
      <c r="AC61" s="7"/>
      <c r="AD61" s="7">
        <v>491</v>
      </c>
      <c r="AE61" s="7"/>
      <c r="AF61" s="7">
        <v>581</v>
      </c>
      <c r="AG61" s="7"/>
      <c r="AH61" s="7">
        <v>821</v>
      </c>
      <c r="AI61" s="7"/>
      <c r="AJ61" s="7">
        <v>687</v>
      </c>
      <c r="AK61" s="7"/>
      <c r="AL61" s="7">
        <v>650</v>
      </c>
      <c r="AM61" s="7"/>
      <c r="AN61" s="7">
        <v>845</v>
      </c>
      <c r="AO61" s="7"/>
      <c r="AP61" s="7">
        <v>646</v>
      </c>
      <c r="AQ61" s="7"/>
      <c r="AR61" s="7">
        <v>505</v>
      </c>
      <c r="AS61" s="7" t="s">
        <v>59</v>
      </c>
      <c r="AT61" s="7">
        <v>625</v>
      </c>
      <c r="AU61" s="7"/>
    </row>
    <row r="62" spans="1:47" x14ac:dyDescent="0.3">
      <c r="A62" s="6" t="s">
        <v>965</v>
      </c>
      <c r="B62" s="6"/>
      <c r="C62" s="6" t="s">
        <v>786</v>
      </c>
      <c r="D62" s="6"/>
      <c r="E62" s="6"/>
      <c r="F62" s="7">
        <v>175</v>
      </c>
      <c r="G62" s="7"/>
      <c r="H62" s="7">
        <v>211</v>
      </c>
      <c r="I62" s="7"/>
      <c r="J62" s="7">
        <v>214</v>
      </c>
      <c r="K62" s="7"/>
      <c r="L62" s="7">
        <v>272</v>
      </c>
      <c r="M62" s="7"/>
      <c r="N62" s="7">
        <v>411</v>
      </c>
      <c r="O62" s="7"/>
      <c r="P62" s="7">
        <v>418</v>
      </c>
      <c r="Q62" s="7"/>
      <c r="R62" s="7">
        <v>312</v>
      </c>
      <c r="S62" s="7"/>
      <c r="T62" s="7">
        <v>285</v>
      </c>
      <c r="U62" s="7"/>
      <c r="V62" s="7">
        <v>412</v>
      </c>
      <c r="W62" s="7"/>
      <c r="X62" s="7">
        <v>281</v>
      </c>
      <c r="Y62" s="7"/>
      <c r="Z62" s="7">
        <v>356</v>
      </c>
      <c r="AA62" s="7"/>
      <c r="AB62" s="7">
        <v>395</v>
      </c>
      <c r="AC62" s="7"/>
      <c r="AD62" s="7">
        <v>361</v>
      </c>
      <c r="AE62" s="7"/>
      <c r="AF62" s="7">
        <v>471</v>
      </c>
      <c r="AG62" s="7"/>
      <c r="AH62" s="7">
        <v>400</v>
      </c>
      <c r="AI62" s="7"/>
      <c r="AJ62" s="7">
        <v>519</v>
      </c>
      <c r="AK62" s="7"/>
      <c r="AL62" s="7">
        <v>697</v>
      </c>
      <c r="AM62" s="7"/>
      <c r="AN62" s="7">
        <v>640</v>
      </c>
      <c r="AO62" s="7"/>
      <c r="AP62" s="7">
        <v>673</v>
      </c>
      <c r="AQ62" s="7"/>
      <c r="AR62" s="7">
        <v>660</v>
      </c>
      <c r="AS62" s="7" t="s">
        <v>59</v>
      </c>
      <c r="AT62" s="7">
        <v>349</v>
      </c>
      <c r="AU62" s="7"/>
    </row>
    <row r="63" spans="1:47" x14ac:dyDescent="0.3">
      <c r="A63" s="6" t="s">
        <v>966</v>
      </c>
      <c r="B63" s="6"/>
      <c r="C63" s="6" t="s">
        <v>788</v>
      </c>
      <c r="D63" s="6"/>
      <c r="E63" s="6"/>
      <c r="F63" s="7">
        <v>19</v>
      </c>
      <c r="G63" s="7"/>
      <c r="H63" s="7">
        <v>60</v>
      </c>
      <c r="I63" s="7"/>
      <c r="J63" s="7">
        <v>47</v>
      </c>
      <c r="K63" s="7"/>
      <c r="L63" s="7">
        <v>43</v>
      </c>
      <c r="M63" s="7"/>
      <c r="N63" s="7">
        <v>22</v>
      </c>
      <c r="O63" s="7"/>
      <c r="P63" s="7">
        <v>48</v>
      </c>
      <c r="Q63" s="7"/>
      <c r="R63" s="7">
        <v>48</v>
      </c>
      <c r="S63" s="7"/>
      <c r="T63" s="7">
        <v>47</v>
      </c>
      <c r="U63" s="7"/>
      <c r="V63" s="7">
        <v>73</v>
      </c>
      <c r="W63" s="7"/>
      <c r="X63" s="7">
        <v>55</v>
      </c>
      <c r="Y63" s="7"/>
      <c r="Z63" s="7">
        <v>51</v>
      </c>
      <c r="AA63" s="7"/>
      <c r="AB63" s="7" t="s">
        <v>15</v>
      </c>
      <c r="AC63" s="7"/>
      <c r="AD63" s="7">
        <v>60</v>
      </c>
      <c r="AE63" s="7"/>
      <c r="AF63" s="7">
        <v>67</v>
      </c>
      <c r="AG63" s="7"/>
      <c r="AH63" s="7">
        <v>76</v>
      </c>
      <c r="AI63" s="7"/>
      <c r="AJ63" s="7">
        <v>108</v>
      </c>
      <c r="AK63" s="7"/>
      <c r="AL63" s="7">
        <v>97</v>
      </c>
      <c r="AM63" s="7"/>
      <c r="AN63" s="7">
        <v>126</v>
      </c>
      <c r="AO63" s="7"/>
      <c r="AP63" s="7">
        <v>128</v>
      </c>
      <c r="AQ63" s="7"/>
      <c r="AR63" s="7">
        <v>150</v>
      </c>
      <c r="AS63" s="7"/>
      <c r="AT63" s="7">
        <v>151</v>
      </c>
      <c r="AU63" s="7"/>
    </row>
    <row r="64" spans="1:47" x14ac:dyDescent="0.3">
      <c r="A64" s="6" t="s">
        <v>967</v>
      </c>
      <c r="B64" s="6"/>
      <c r="C64" s="6" t="s">
        <v>790</v>
      </c>
      <c r="D64" s="6"/>
      <c r="E64" s="6"/>
      <c r="F64" s="7">
        <v>76</v>
      </c>
      <c r="G64" s="7"/>
      <c r="H64" s="7">
        <v>-126</v>
      </c>
      <c r="I64" s="7"/>
      <c r="J64" s="7">
        <v>78</v>
      </c>
      <c r="K64" s="7"/>
      <c r="L64" s="7">
        <v>116</v>
      </c>
      <c r="M64" s="7"/>
      <c r="N64" s="7">
        <v>134</v>
      </c>
      <c r="O64" s="7"/>
      <c r="P64" s="7">
        <v>213</v>
      </c>
      <c r="Q64" s="7"/>
      <c r="R64" s="7">
        <v>237</v>
      </c>
      <c r="S64" s="7"/>
      <c r="T64" s="7">
        <v>266</v>
      </c>
      <c r="U64" s="7"/>
      <c r="V64" s="7">
        <v>216</v>
      </c>
      <c r="W64" s="7"/>
      <c r="X64" s="7">
        <v>275</v>
      </c>
      <c r="Y64" s="7"/>
      <c r="Z64" s="7">
        <v>213</v>
      </c>
      <c r="AA64" s="7"/>
      <c r="AB64" s="7">
        <v>191</v>
      </c>
      <c r="AC64" s="7"/>
      <c r="AD64" s="7">
        <v>146</v>
      </c>
      <c r="AE64" s="7"/>
      <c r="AF64" s="7">
        <v>182</v>
      </c>
      <c r="AG64" s="7"/>
      <c r="AH64" s="7">
        <v>383</v>
      </c>
      <c r="AI64" s="7"/>
      <c r="AJ64" s="7">
        <v>323</v>
      </c>
      <c r="AK64" s="7"/>
      <c r="AL64" s="7">
        <v>404</v>
      </c>
      <c r="AM64" s="7"/>
      <c r="AN64" s="7">
        <v>429</v>
      </c>
      <c r="AO64" s="7"/>
      <c r="AP64" s="7">
        <v>496</v>
      </c>
      <c r="AQ64" s="7"/>
      <c r="AR64" s="7">
        <v>497</v>
      </c>
      <c r="AS64" s="7" t="s">
        <v>59</v>
      </c>
      <c r="AT64" s="7">
        <v>182</v>
      </c>
      <c r="AU64" s="7"/>
    </row>
    <row r="65" spans="1:47" x14ac:dyDescent="0.3">
      <c r="A65" s="6" t="s">
        <v>968</v>
      </c>
      <c r="B65" s="6"/>
      <c r="C65" s="6" t="s">
        <v>792</v>
      </c>
      <c r="D65" s="6"/>
      <c r="E65" s="6"/>
      <c r="F65" s="7">
        <v>806</v>
      </c>
      <c r="G65" s="7"/>
      <c r="H65" s="7">
        <v>526</v>
      </c>
      <c r="I65" s="7"/>
      <c r="J65" s="7">
        <v>660</v>
      </c>
      <c r="K65" s="7"/>
      <c r="L65" s="7">
        <v>801</v>
      </c>
      <c r="M65" s="7"/>
      <c r="N65" s="7">
        <v>1139</v>
      </c>
      <c r="O65" s="7"/>
      <c r="P65" s="7">
        <v>1342</v>
      </c>
      <c r="Q65" s="7"/>
      <c r="R65" s="7">
        <v>840</v>
      </c>
      <c r="S65" s="7"/>
      <c r="T65" s="7">
        <v>1038</v>
      </c>
      <c r="U65" s="7"/>
      <c r="V65" s="7">
        <v>917</v>
      </c>
      <c r="W65" s="7"/>
      <c r="X65" s="7">
        <v>761</v>
      </c>
      <c r="Y65" s="7"/>
      <c r="Z65" s="7">
        <v>656</v>
      </c>
      <c r="AA65" s="7"/>
      <c r="AB65" s="7">
        <v>557</v>
      </c>
      <c r="AC65" s="7"/>
      <c r="AD65" s="7">
        <v>610</v>
      </c>
      <c r="AE65" s="7"/>
      <c r="AF65" s="7">
        <v>459</v>
      </c>
      <c r="AG65" s="7"/>
      <c r="AH65" s="7">
        <v>460</v>
      </c>
      <c r="AI65" s="7"/>
      <c r="AJ65" s="7">
        <v>558</v>
      </c>
      <c r="AK65" s="7"/>
      <c r="AL65" s="7">
        <v>635</v>
      </c>
      <c r="AM65" s="7"/>
      <c r="AN65" s="7">
        <v>778</v>
      </c>
      <c r="AO65" s="7"/>
      <c r="AP65" s="7">
        <v>787</v>
      </c>
      <c r="AQ65" s="7"/>
      <c r="AR65" s="7">
        <v>643</v>
      </c>
      <c r="AS65" s="7"/>
      <c r="AT65" s="7">
        <v>339</v>
      </c>
      <c r="AU65" s="7"/>
    </row>
    <row r="66" spans="1:47" x14ac:dyDescent="0.3">
      <c r="A66" s="6" t="s">
        <v>969</v>
      </c>
      <c r="B66" s="6"/>
      <c r="C66" s="6" t="s">
        <v>794</v>
      </c>
      <c r="D66" s="6"/>
      <c r="E66" s="6"/>
      <c r="F66" s="7">
        <v>5368</v>
      </c>
      <c r="G66" s="7"/>
      <c r="H66" s="7">
        <v>6326</v>
      </c>
      <c r="I66" s="7"/>
      <c r="J66" s="7">
        <v>6847</v>
      </c>
      <c r="K66" s="7"/>
      <c r="L66" s="7">
        <v>7045</v>
      </c>
      <c r="M66" s="7"/>
      <c r="N66" s="7">
        <v>7929</v>
      </c>
      <c r="O66" s="7"/>
      <c r="P66" s="7">
        <v>9423</v>
      </c>
      <c r="Q66" s="7"/>
      <c r="R66" s="7">
        <v>11650</v>
      </c>
      <c r="S66" s="7"/>
      <c r="T66" s="7">
        <v>12834</v>
      </c>
      <c r="U66" s="7"/>
      <c r="V66" s="7">
        <v>12298</v>
      </c>
      <c r="W66" s="7"/>
      <c r="X66" s="7">
        <v>6937</v>
      </c>
      <c r="Y66" s="7"/>
      <c r="Z66" s="7">
        <v>9248</v>
      </c>
      <c r="AA66" s="7"/>
      <c r="AB66" s="7">
        <v>9947</v>
      </c>
      <c r="AC66" s="7"/>
      <c r="AD66" s="7">
        <v>9571</v>
      </c>
      <c r="AE66" s="7"/>
      <c r="AF66" s="7">
        <v>9315</v>
      </c>
      <c r="AG66" s="7"/>
      <c r="AH66" s="7">
        <v>9897</v>
      </c>
      <c r="AI66" s="7"/>
      <c r="AJ66" s="7">
        <v>9999</v>
      </c>
      <c r="AK66" s="7"/>
      <c r="AL66" s="7">
        <v>9823</v>
      </c>
      <c r="AM66" s="7"/>
      <c r="AN66" s="7">
        <v>11213</v>
      </c>
      <c r="AO66" s="7" t="s">
        <v>59</v>
      </c>
      <c r="AP66" s="7">
        <v>12353</v>
      </c>
      <c r="AQ66" s="7" t="s">
        <v>59</v>
      </c>
      <c r="AR66" s="7">
        <v>10329</v>
      </c>
      <c r="AS66" s="7" t="s">
        <v>59</v>
      </c>
      <c r="AT66" s="7">
        <v>9990</v>
      </c>
      <c r="AU66" s="7"/>
    </row>
    <row r="67" spans="1:47" x14ac:dyDescent="0.3">
      <c r="A67" s="6" t="s">
        <v>970</v>
      </c>
      <c r="B67" s="6"/>
      <c r="C67" s="6"/>
      <c r="D67" s="6" t="s">
        <v>926</v>
      </c>
      <c r="E67" s="6"/>
      <c r="F67" s="7">
        <v>5134</v>
      </c>
      <c r="G67" s="7"/>
      <c r="H67" s="7">
        <v>6081</v>
      </c>
      <c r="I67" s="7"/>
      <c r="J67" s="7">
        <v>6697</v>
      </c>
      <c r="K67" s="7"/>
      <c r="L67" s="7">
        <v>6587</v>
      </c>
      <c r="M67" s="7"/>
      <c r="N67" s="7">
        <v>7645</v>
      </c>
      <c r="O67" s="7"/>
      <c r="P67" s="7">
        <v>8874</v>
      </c>
      <c r="Q67" s="7"/>
      <c r="R67" s="7">
        <v>11126</v>
      </c>
      <c r="S67" s="7"/>
      <c r="T67" s="7">
        <v>12241</v>
      </c>
      <c r="U67" s="7"/>
      <c r="V67" s="7">
        <v>11676</v>
      </c>
      <c r="W67" s="7"/>
      <c r="X67" s="7">
        <v>6249</v>
      </c>
      <c r="Y67" s="7"/>
      <c r="Z67" s="7">
        <v>8990</v>
      </c>
      <c r="AA67" s="7"/>
      <c r="AB67" s="7">
        <v>9574</v>
      </c>
      <c r="AC67" s="7"/>
      <c r="AD67" s="7">
        <v>8894</v>
      </c>
      <c r="AE67" s="7"/>
      <c r="AF67" s="7">
        <v>8679</v>
      </c>
      <c r="AG67" s="7"/>
      <c r="AH67" s="7">
        <v>9081</v>
      </c>
      <c r="AI67" s="7"/>
      <c r="AJ67" s="7">
        <v>9198</v>
      </c>
      <c r="AK67" s="7"/>
      <c r="AL67" s="7">
        <v>9014</v>
      </c>
      <c r="AM67" s="7"/>
      <c r="AN67" s="7">
        <v>10354</v>
      </c>
      <c r="AO67" s="7" t="s">
        <v>59</v>
      </c>
      <c r="AP67" s="7">
        <v>11400</v>
      </c>
      <c r="AQ67" s="7" t="s">
        <v>59</v>
      </c>
      <c r="AR67" s="7">
        <v>9899</v>
      </c>
      <c r="AS67" s="7" t="s">
        <v>59</v>
      </c>
      <c r="AT67" s="7">
        <v>9363</v>
      </c>
      <c r="AU67" s="7"/>
    </row>
    <row r="68" spans="1:47" x14ac:dyDescent="0.3">
      <c r="A68" s="6" t="s">
        <v>971</v>
      </c>
      <c r="B68" s="6"/>
      <c r="C68" s="6"/>
      <c r="D68" s="6"/>
      <c r="E68" s="6" t="s">
        <v>928</v>
      </c>
      <c r="F68" s="7">
        <v>4710</v>
      </c>
      <c r="G68" s="7"/>
      <c r="H68" s="7">
        <v>5025</v>
      </c>
      <c r="I68" s="7"/>
      <c r="J68" s="7">
        <v>5260</v>
      </c>
      <c r="K68" s="7"/>
      <c r="L68" s="7">
        <v>5137</v>
      </c>
      <c r="M68" s="7"/>
      <c r="N68" s="7">
        <v>5941</v>
      </c>
      <c r="O68" s="7"/>
      <c r="P68" s="7">
        <v>7111</v>
      </c>
      <c r="Q68" s="7"/>
      <c r="R68" s="7">
        <v>9352</v>
      </c>
      <c r="S68" s="7"/>
      <c r="T68" s="7">
        <v>10429</v>
      </c>
      <c r="U68" s="7"/>
      <c r="V68" s="7">
        <v>9425</v>
      </c>
      <c r="W68" s="7"/>
      <c r="X68" s="7">
        <v>4773</v>
      </c>
      <c r="Y68" s="7"/>
      <c r="Z68" s="7">
        <v>7208</v>
      </c>
      <c r="AA68" s="7"/>
      <c r="AB68" s="7">
        <v>7954</v>
      </c>
      <c r="AC68" s="7"/>
      <c r="AD68" s="7">
        <v>7307</v>
      </c>
      <c r="AE68" s="7"/>
      <c r="AF68" s="7">
        <v>7085</v>
      </c>
      <c r="AG68" s="7"/>
      <c r="AH68" s="7">
        <v>7359</v>
      </c>
      <c r="AI68" s="7"/>
      <c r="AJ68" s="7">
        <v>7272</v>
      </c>
      <c r="AK68" s="7"/>
      <c r="AL68" s="7">
        <v>7175</v>
      </c>
      <c r="AM68" s="7"/>
      <c r="AN68" s="7">
        <v>8036</v>
      </c>
      <c r="AO68" s="7" t="s">
        <v>59</v>
      </c>
      <c r="AP68" s="7">
        <v>8851</v>
      </c>
      <c r="AQ68" s="7" t="s">
        <v>59</v>
      </c>
      <c r="AR68" s="7">
        <v>8096</v>
      </c>
      <c r="AS68" s="7" t="s">
        <v>59</v>
      </c>
      <c r="AT68" s="7">
        <v>7526</v>
      </c>
      <c r="AU68" s="7"/>
    </row>
    <row r="69" spans="1:47" x14ac:dyDescent="0.3">
      <c r="A69" s="6" t="s">
        <v>972</v>
      </c>
      <c r="B69" s="6"/>
      <c r="C69" s="6"/>
      <c r="D69" s="6"/>
      <c r="E69" s="6" t="s">
        <v>930</v>
      </c>
      <c r="F69" s="7">
        <v>424</v>
      </c>
      <c r="G69" s="7"/>
      <c r="H69" s="7">
        <v>1056</v>
      </c>
      <c r="I69" s="7"/>
      <c r="J69" s="7">
        <v>1437</v>
      </c>
      <c r="K69" s="7"/>
      <c r="L69" s="7">
        <v>1450</v>
      </c>
      <c r="M69" s="7"/>
      <c r="N69" s="7">
        <v>1704</v>
      </c>
      <c r="O69" s="7"/>
      <c r="P69" s="7">
        <v>1764</v>
      </c>
      <c r="Q69" s="7"/>
      <c r="R69" s="7">
        <v>1774</v>
      </c>
      <c r="S69" s="7"/>
      <c r="T69" s="7">
        <v>1812</v>
      </c>
      <c r="U69" s="7"/>
      <c r="V69" s="7">
        <v>2252</v>
      </c>
      <c r="W69" s="7"/>
      <c r="X69" s="7">
        <v>1476</v>
      </c>
      <c r="Y69" s="7"/>
      <c r="Z69" s="7">
        <v>1782</v>
      </c>
      <c r="AA69" s="7"/>
      <c r="AB69" s="7">
        <v>1620</v>
      </c>
      <c r="AC69" s="7"/>
      <c r="AD69" s="7">
        <v>1587</v>
      </c>
      <c r="AE69" s="7"/>
      <c r="AF69" s="7">
        <v>1594</v>
      </c>
      <c r="AG69" s="7"/>
      <c r="AH69" s="7">
        <v>1722</v>
      </c>
      <c r="AI69" s="7"/>
      <c r="AJ69" s="7">
        <v>1927</v>
      </c>
      <c r="AK69" s="7"/>
      <c r="AL69" s="7">
        <v>1839</v>
      </c>
      <c r="AM69" s="7"/>
      <c r="AN69" s="7">
        <v>2318</v>
      </c>
      <c r="AO69" s="7"/>
      <c r="AP69" s="7">
        <v>2549</v>
      </c>
      <c r="AQ69" s="7" t="s">
        <v>59</v>
      </c>
      <c r="AR69" s="7">
        <v>1804</v>
      </c>
      <c r="AS69" s="7" t="s">
        <v>59</v>
      </c>
      <c r="AT69" s="7">
        <v>1837</v>
      </c>
      <c r="AU69" s="7"/>
    </row>
    <row r="70" spans="1:47" x14ac:dyDescent="0.3">
      <c r="A70" s="6" t="s">
        <v>973</v>
      </c>
      <c r="B70" s="6"/>
      <c r="C70" s="6"/>
      <c r="D70" s="6" t="s">
        <v>932</v>
      </c>
      <c r="E70" s="6"/>
      <c r="F70" s="7">
        <v>194</v>
      </c>
      <c r="G70" s="7"/>
      <c r="H70" s="7">
        <v>218</v>
      </c>
      <c r="I70" s="7"/>
      <c r="J70" s="7">
        <v>109</v>
      </c>
      <c r="K70" s="7"/>
      <c r="L70" s="7">
        <v>358</v>
      </c>
      <c r="M70" s="7"/>
      <c r="N70" s="7">
        <v>267</v>
      </c>
      <c r="O70" s="7"/>
      <c r="P70" s="7">
        <v>474</v>
      </c>
      <c r="Q70" s="7"/>
      <c r="R70" s="7">
        <v>375</v>
      </c>
      <c r="S70" s="7"/>
      <c r="T70" s="7">
        <v>427</v>
      </c>
      <c r="U70" s="7"/>
      <c r="V70" s="7">
        <v>511</v>
      </c>
      <c r="W70" s="7"/>
      <c r="X70" s="7">
        <v>550</v>
      </c>
      <c r="Y70" s="7"/>
      <c r="Z70" s="7">
        <v>177</v>
      </c>
      <c r="AA70" s="7"/>
      <c r="AB70" s="7">
        <v>317</v>
      </c>
      <c r="AC70" s="7"/>
      <c r="AD70" s="7">
        <v>648</v>
      </c>
      <c r="AE70" s="7"/>
      <c r="AF70" s="7">
        <v>563</v>
      </c>
      <c r="AG70" s="7"/>
      <c r="AH70" s="7">
        <v>708</v>
      </c>
      <c r="AI70" s="7"/>
      <c r="AJ70" s="7">
        <v>678</v>
      </c>
      <c r="AK70" s="7"/>
      <c r="AL70" s="7">
        <v>610</v>
      </c>
      <c r="AM70" s="7"/>
      <c r="AN70" s="7">
        <v>655</v>
      </c>
      <c r="AO70" s="7"/>
      <c r="AP70" s="7">
        <v>663</v>
      </c>
      <c r="AQ70" s="7" t="s">
        <v>59</v>
      </c>
      <c r="AR70" s="7">
        <v>211</v>
      </c>
      <c r="AS70" s="7" t="s">
        <v>59</v>
      </c>
      <c r="AT70" s="7">
        <v>459</v>
      </c>
      <c r="AU70" s="7"/>
    </row>
    <row r="71" spans="1:47" x14ac:dyDescent="0.3">
      <c r="A71" s="6" t="s">
        <v>974</v>
      </c>
      <c r="B71" s="6"/>
      <c r="C71" s="6"/>
      <c r="D71" s="6"/>
      <c r="E71" s="6" t="s">
        <v>934</v>
      </c>
      <c r="F71" s="7">
        <v>194</v>
      </c>
      <c r="G71" s="7"/>
      <c r="H71" s="7" t="s">
        <v>15</v>
      </c>
      <c r="I71" s="7"/>
      <c r="J71" s="7" t="s">
        <v>15</v>
      </c>
      <c r="K71" s="7"/>
      <c r="L71" s="7" t="s">
        <v>15</v>
      </c>
      <c r="M71" s="7"/>
      <c r="N71" s="7" t="s">
        <v>15</v>
      </c>
      <c r="O71" s="7"/>
      <c r="P71" s="7" t="s">
        <v>15</v>
      </c>
      <c r="Q71" s="7"/>
      <c r="R71" s="7" t="s">
        <v>15</v>
      </c>
      <c r="S71" s="7"/>
      <c r="T71" s="7">
        <v>427</v>
      </c>
      <c r="U71" s="7"/>
      <c r="V71" s="7">
        <v>511</v>
      </c>
      <c r="W71" s="7"/>
      <c r="X71" s="7">
        <v>550</v>
      </c>
      <c r="Y71" s="7"/>
      <c r="Z71" s="7">
        <v>177</v>
      </c>
      <c r="AA71" s="7"/>
      <c r="AB71" s="7">
        <v>317</v>
      </c>
      <c r="AC71" s="7"/>
      <c r="AD71" s="7">
        <v>648</v>
      </c>
      <c r="AE71" s="7"/>
      <c r="AF71" s="7">
        <v>563</v>
      </c>
      <c r="AG71" s="7"/>
      <c r="AH71" s="7">
        <v>708</v>
      </c>
      <c r="AI71" s="7"/>
      <c r="AJ71" s="7">
        <v>678</v>
      </c>
      <c r="AK71" s="7"/>
      <c r="AL71" s="7">
        <v>610</v>
      </c>
      <c r="AM71" s="7"/>
      <c r="AN71" s="7">
        <v>655</v>
      </c>
      <c r="AO71" s="7"/>
      <c r="AP71" s="7">
        <v>663</v>
      </c>
      <c r="AQ71" s="7" t="s">
        <v>59</v>
      </c>
      <c r="AR71" s="7">
        <v>211</v>
      </c>
      <c r="AS71" s="7" t="s">
        <v>59</v>
      </c>
      <c r="AT71" s="7">
        <v>459</v>
      </c>
      <c r="AU71" s="7"/>
    </row>
    <row r="72" spans="1:47" x14ac:dyDescent="0.3">
      <c r="A72" s="6" t="s">
        <v>975</v>
      </c>
      <c r="B72" s="6"/>
      <c r="C72" s="6"/>
      <c r="D72" s="6"/>
      <c r="E72" s="6" t="s">
        <v>936</v>
      </c>
      <c r="F72" s="7">
        <v>0</v>
      </c>
      <c r="G72" s="7"/>
      <c r="H72" s="7" t="s">
        <v>15</v>
      </c>
      <c r="I72" s="7"/>
      <c r="J72" s="7" t="s">
        <v>15</v>
      </c>
      <c r="K72" s="7"/>
      <c r="L72" s="7" t="s">
        <v>15</v>
      </c>
      <c r="M72" s="7"/>
      <c r="N72" s="7" t="s">
        <v>15</v>
      </c>
      <c r="O72" s="7"/>
      <c r="P72" s="7" t="s">
        <v>15</v>
      </c>
      <c r="Q72" s="7"/>
      <c r="R72" s="7" t="s">
        <v>15</v>
      </c>
      <c r="S72" s="7"/>
      <c r="T72" s="7">
        <v>0</v>
      </c>
      <c r="U72" s="7"/>
      <c r="V72" s="7">
        <v>0</v>
      </c>
      <c r="W72" s="7"/>
      <c r="X72" s="7">
        <v>0</v>
      </c>
      <c r="Y72" s="7"/>
      <c r="Z72" s="7">
        <v>0</v>
      </c>
      <c r="AA72" s="7"/>
      <c r="AB72" s="7">
        <v>0</v>
      </c>
      <c r="AC72" s="7"/>
      <c r="AD72" s="7">
        <v>0</v>
      </c>
      <c r="AE72" s="7"/>
      <c r="AF72" s="7">
        <v>0</v>
      </c>
      <c r="AG72" s="7"/>
      <c r="AH72" s="7">
        <v>0</v>
      </c>
      <c r="AI72" s="7"/>
      <c r="AJ72" s="7">
        <v>0</v>
      </c>
      <c r="AK72" s="7"/>
      <c r="AL72" s="7">
        <v>0</v>
      </c>
      <c r="AM72" s="7"/>
      <c r="AN72" s="7">
        <v>0</v>
      </c>
      <c r="AO72" s="7"/>
      <c r="AP72" s="7">
        <v>0</v>
      </c>
      <c r="AQ72" s="7"/>
      <c r="AR72" s="7">
        <v>0</v>
      </c>
      <c r="AS72" s="7"/>
      <c r="AT72" s="7">
        <v>0</v>
      </c>
      <c r="AU72" s="7"/>
    </row>
    <row r="73" spans="1:47" x14ac:dyDescent="0.3">
      <c r="A73" s="6" t="s">
        <v>976</v>
      </c>
      <c r="B73" s="6"/>
      <c r="C73" s="6"/>
      <c r="D73" s="6" t="s">
        <v>938</v>
      </c>
      <c r="E73" s="6"/>
      <c r="F73" s="7">
        <v>40</v>
      </c>
      <c r="G73" s="7"/>
      <c r="H73" s="7">
        <v>27</v>
      </c>
      <c r="I73" s="7"/>
      <c r="J73" s="7">
        <v>41</v>
      </c>
      <c r="K73" s="7"/>
      <c r="L73" s="7">
        <v>100</v>
      </c>
      <c r="M73" s="7"/>
      <c r="N73" s="7">
        <v>17</v>
      </c>
      <c r="O73" s="7"/>
      <c r="P73" s="7">
        <v>75</v>
      </c>
      <c r="Q73" s="7"/>
      <c r="R73" s="7">
        <v>149</v>
      </c>
      <c r="S73" s="7"/>
      <c r="T73" s="7">
        <v>166</v>
      </c>
      <c r="U73" s="7"/>
      <c r="V73" s="7">
        <v>110</v>
      </c>
      <c r="W73" s="7"/>
      <c r="X73" s="7">
        <v>138</v>
      </c>
      <c r="Y73" s="7"/>
      <c r="Z73" s="7">
        <v>81</v>
      </c>
      <c r="AA73" s="7"/>
      <c r="AB73" s="7">
        <v>56</v>
      </c>
      <c r="AC73" s="7"/>
      <c r="AD73" s="7">
        <v>30</v>
      </c>
      <c r="AE73" s="7"/>
      <c r="AF73" s="7">
        <v>73</v>
      </c>
      <c r="AG73" s="7"/>
      <c r="AH73" s="7">
        <v>108</v>
      </c>
      <c r="AI73" s="7"/>
      <c r="AJ73" s="7">
        <v>123</v>
      </c>
      <c r="AK73" s="7"/>
      <c r="AL73" s="7">
        <v>199</v>
      </c>
      <c r="AM73" s="7"/>
      <c r="AN73" s="7">
        <v>204</v>
      </c>
      <c r="AO73" s="7"/>
      <c r="AP73" s="7">
        <v>290</v>
      </c>
      <c r="AQ73" s="7"/>
      <c r="AR73" s="7">
        <v>218</v>
      </c>
      <c r="AS73" s="7" t="s">
        <v>59</v>
      </c>
      <c r="AT73" s="7">
        <v>168</v>
      </c>
      <c r="AU73" s="7"/>
    </row>
    <row r="74" spans="1:47" x14ac:dyDescent="0.3">
      <c r="A74" s="6" t="s">
        <v>977</v>
      </c>
      <c r="B74" s="6"/>
      <c r="C74" s="6" t="s">
        <v>796</v>
      </c>
      <c r="D74" s="6"/>
      <c r="E74" s="6"/>
      <c r="F74" s="7">
        <v>107</v>
      </c>
      <c r="G74" s="7"/>
      <c r="H74" s="7">
        <v>-12</v>
      </c>
      <c r="I74" s="7"/>
      <c r="J74" s="7">
        <v>24</v>
      </c>
      <c r="K74" s="7"/>
      <c r="L74" s="7">
        <v>243</v>
      </c>
      <c r="M74" s="7"/>
      <c r="N74" s="7">
        <v>102</v>
      </c>
      <c r="O74" s="7"/>
      <c r="P74" s="7">
        <v>140</v>
      </c>
      <c r="Q74" s="7"/>
      <c r="R74" s="7">
        <v>7</v>
      </c>
      <c r="S74" s="7"/>
      <c r="T74" s="7">
        <v>154</v>
      </c>
      <c r="U74" s="7"/>
      <c r="V74" s="7">
        <v>487</v>
      </c>
      <c r="W74" s="7"/>
      <c r="X74" s="7">
        <v>363</v>
      </c>
      <c r="Y74" s="7"/>
      <c r="Z74" s="7">
        <v>209</v>
      </c>
      <c r="AA74" s="7"/>
      <c r="AB74" s="7">
        <v>276</v>
      </c>
      <c r="AC74" s="7"/>
      <c r="AD74" s="7">
        <v>237</v>
      </c>
      <c r="AE74" s="7"/>
      <c r="AF74" s="7">
        <v>220</v>
      </c>
      <c r="AG74" s="7"/>
      <c r="AH74" s="7">
        <v>278</v>
      </c>
      <c r="AI74" s="7"/>
      <c r="AJ74" s="7">
        <v>366</v>
      </c>
      <c r="AK74" s="7" t="s">
        <v>59</v>
      </c>
      <c r="AL74" s="7">
        <v>369</v>
      </c>
      <c r="AM74" s="7" t="s">
        <v>59</v>
      </c>
      <c r="AN74" s="7">
        <v>341</v>
      </c>
      <c r="AO74" s="7" t="s">
        <v>59</v>
      </c>
      <c r="AP74" s="7">
        <v>309</v>
      </c>
      <c r="AQ74" s="7" t="s">
        <v>59</v>
      </c>
      <c r="AR74" s="7">
        <v>241</v>
      </c>
      <c r="AS74" s="7" t="s">
        <v>59</v>
      </c>
      <c r="AT74" s="7">
        <v>56</v>
      </c>
      <c r="AU74" s="7"/>
    </row>
    <row r="75" spans="1:47" x14ac:dyDescent="0.3">
      <c r="A75" s="6" t="s">
        <v>978</v>
      </c>
      <c r="B75" s="6"/>
      <c r="C75" s="6" t="s">
        <v>798</v>
      </c>
      <c r="D75" s="6"/>
      <c r="E75" s="6"/>
      <c r="F75" s="7">
        <v>64</v>
      </c>
      <c r="G75" s="7"/>
      <c r="H75" s="7">
        <v>28</v>
      </c>
      <c r="I75" s="7"/>
      <c r="J75" s="7">
        <v>-25</v>
      </c>
      <c r="K75" s="7"/>
      <c r="L75" s="7">
        <v>46</v>
      </c>
      <c r="M75" s="7"/>
      <c r="N75" s="7">
        <v>47</v>
      </c>
      <c r="O75" s="7"/>
      <c r="P75" s="7">
        <v>146</v>
      </c>
      <c r="Q75" s="7"/>
      <c r="R75" s="7">
        <v>157</v>
      </c>
      <c r="S75" s="7"/>
      <c r="T75" s="7">
        <v>270</v>
      </c>
      <c r="U75" s="7"/>
      <c r="V75" s="7">
        <v>343</v>
      </c>
      <c r="W75" s="7"/>
      <c r="X75" s="7">
        <v>224</v>
      </c>
      <c r="Y75" s="7"/>
      <c r="Z75" s="7">
        <v>178</v>
      </c>
      <c r="AA75" s="7"/>
      <c r="AB75" s="7">
        <v>227</v>
      </c>
      <c r="AC75" s="7"/>
      <c r="AD75" s="7">
        <v>250</v>
      </c>
      <c r="AE75" s="7"/>
      <c r="AF75" s="7">
        <v>257</v>
      </c>
      <c r="AG75" s="7"/>
      <c r="AH75" s="7">
        <v>97</v>
      </c>
      <c r="AI75" s="7"/>
      <c r="AJ75" s="7">
        <v>65</v>
      </c>
      <c r="AK75" s="7"/>
      <c r="AL75" s="7">
        <v>59</v>
      </c>
      <c r="AM75" s="7"/>
      <c r="AN75" s="7">
        <v>169</v>
      </c>
      <c r="AO75" s="7"/>
      <c r="AP75" s="7">
        <v>181</v>
      </c>
      <c r="AQ75" s="7"/>
      <c r="AR75" s="7">
        <v>203</v>
      </c>
      <c r="AS75" s="7" t="s">
        <v>59</v>
      </c>
      <c r="AT75" s="7">
        <v>246</v>
      </c>
      <c r="AU75" s="7"/>
    </row>
    <row r="76" spans="1:47" x14ac:dyDescent="0.3">
      <c r="A76" s="6" t="s">
        <v>979</v>
      </c>
      <c r="B76" s="6"/>
      <c r="C76" s="6" t="s">
        <v>800</v>
      </c>
      <c r="D76" s="6"/>
      <c r="E76" s="6"/>
      <c r="F76" s="7">
        <v>22</v>
      </c>
      <c r="G76" s="7"/>
      <c r="H76" s="7" t="s">
        <v>15</v>
      </c>
      <c r="I76" s="7"/>
      <c r="J76" s="7">
        <v>32</v>
      </c>
      <c r="K76" s="7"/>
      <c r="L76" s="7">
        <v>38</v>
      </c>
      <c r="M76" s="7"/>
      <c r="N76" s="7">
        <v>29</v>
      </c>
      <c r="O76" s="7"/>
      <c r="P76" s="7">
        <v>20</v>
      </c>
      <c r="Q76" s="7"/>
      <c r="R76" s="7">
        <v>27</v>
      </c>
      <c r="S76" s="7"/>
      <c r="T76" s="7">
        <v>45</v>
      </c>
      <c r="U76" s="7"/>
      <c r="V76" s="7">
        <v>9</v>
      </c>
      <c r="W76" s="7"/>
      <c r="X76" s="7">
        <v>-2</v>
      </c>
      <c r="Y76" s="7"/>
      <c r="Z76" s="7">
        <v>-7</v>
      </c>
      <c r="AA76" s="7"/>
      <c r="AB76" s="7">
        <v>15</v>
      </c>
      <c r="AC76" s="7"/>
      <c r="AD76" s="7">
        <v>34</v>
      </c>
      <c r="AE76" s="7"/>
      <c r="AF76" s="7">
        <v>37</v>
      </c>
      <c r="AG76" s="7"/>
      <c r="AH76" s="7">
        <v>46</v>
      </c>
      <c r="AI76" s="7"/>
      <c r="AJ76" s="7">
        <v>76</v>
      </c>
      <c r="AK76" s="7" t="s">
        <v>59</v>
      </c>
      <c r="AL76" s="7">
        <v>49</v>
      </c>
      <c r="AM76" s="7" t="s">
        <v>59</v>
      </c>
      <c r="AN76" s="7">
        <v>39</v>
      </c>
      <c r="AO76" s="7" t="s">
        <v>59</v>
      </c>
      <c r="AP76" s="7">
        <v>44</v>
      </c>
      <c r="AQ76" s="7" t="s">
        <v>59</v>
      </c>
      <c r="AR76" s="7">
        <v>33</v>
      </c>
      <c r="AS76" s="7" t="s">
        <v>59</v>
      </c>
      <c r="AT76" s="7">
        <v>-29</v>
      </c>
      <c r="AU76" s="7"/>
    </row>
    <row r="77" spans="1:47" x14ac:dyDescent="0.3">
      <c r="A77" s="6" t="s">
        <v>980</v>
      </c>
      <c r="B77" s="6"/>
      <c r="C77" s="6" t="s">
        <v>802</v>
      </c>
      <c r="D77" s="6"/>
      <c r="E77" s="6"/>
      <c r="F77" s="7">
        <v>984</v>
      </c>
      <c r="G77" s="7"/>
      <c r="H77" s="7" t="s">
        <v>15</v>
      </c>
      <c r="I77" s="7"/>
      <c r="J77" s="7">
        <v>994</v>
      </c>
      <c r="K77" s="7"/>
      <c r="L77" s="7">
        <v>839</v>
      </c>
      <c r="M77" s="7"/>
      <c r="N77" s="7" t="s">
        <v>15</v>
      </c>
      <c r="O77" s="7"/>
      <c r="P77" s="7">
        <v>811</v>
      </c>
      <c r="Q77" s="7"/>
      <c r="R77" s="7">
        <v>852</v>
      </c>
      <c r="S77" s="7"/>
      <c r="T77" s="7">
        <v>1059</v>
      </c>
      <c r="U77" s="7"/>
      <c r="V77" s="7" t="s">
        <v>15</v>
      </c>
      <c r="W77" s="7"/>
      <c r="X77" s="7" t="s">
        <v>15</v>
      </c>
      <c r="Y77" s="7"/>
      <c r="Z77" s="7" t="s">
        <v>15</v>
      </c>
      <c r="AA77" s="7"/>
      <c r="AB77" s="7" t="s">
        <v>15</v>
      </c>
      <c r="AC77" s="7"/>
      <c r="AD77" s="7" t="s">
        <v>15</v>
      </c>
      <c r="AE77" s="7"/>
      <c r="AF77" s="7">
        <v>1739</v>
      </c>
      <c r="AG77" s="7"/>
      <c r="AH77" s="7">
        <v>1770</v>
      </c>
      <c r="AI77" s="7"/>
      <c r="AJ77" s="7">
        <v>1448</v>
      </c>
      <c r="AK77" s="7"/>
      <c r="AL77" s="7">
        <v>1235</v>
      </c>
      <c r="AM77" s="7"/>
      <c r="AN77" s="7">
        <v>1227</v>
      </c>
      <c r="AO77" s="7"/>
      <c r="AP77" s="7">
        <v>1047</v>
      </c>
      <c r="AQ77" s="7"/>
      <c r="AR77" s="7">
        <v>618</v>
      </c>
      <c r="AS77" s="7"/>
      <c r="AT77" s="7">
        <v>404</v>
      </c>
      <c r="AU77" s="7"/>
    </row>
    <row r="78" spans="1:47" x14ac:dyDescent="0.3">
      <c r="A78" s="6" t="s">
        <v>981</v>
      </c>
      <c r="B78" s="6"/>
      <c r="C78" s="6" t="s">
        <v>804</v>
      </c>
      <c r="D78" s="6"/>
      <c r="E78" s="6"/>
      <c r="F78" s="7">
        <v>0</v>
      </c>
      <c r="G78" s="7"/>
      <c r="H78" s="7">
        <v>0</v>
      </c>
      <c r="I78" s="7"/>
      <c r="J78" s="7">
        <v>0</v>
      </c>
      <c r="K78" s="7"/>
      <c r="L78" s="7" t="s">
        <v>15</v>
      </c>
      <c r="M78" s="7"/>
      <c r="N78" s="7">
        <v>0</v>
      </c>
      <c r="O78" s="7"/>
      <c r="P78" s="7">
        <v>0</v>
      </c>
      <c r="Q78" s="7"/>
      <c r="R78" s="7">
        <v>0</v>
      </c>
      <c r="S78" s="7"/>
      <c r="T78" s="7">
        <v>0</v>
      </c>
      <c r="U78" s="7"/>
      <c r="V78" s="7">
        <v>0</v>
      </c>
      <c r="W78" s="7"/>
      <c r="X78" s="7">
        <v>0</v>
      </c>
      <c r="Y78" s="7"/>
      <c r="Z78" s="7" t="s">
        <v>15</v>
      </c>
      <c r="AA78" s="7"/>
      <c r="AB78" s="7" t="s">
        <v>15</v>
      </c>
      <c r="AC78" s="7"/>
      <c r="AD78" s="7" t="s">
        <v>15</v>
      </c>
      <c r="AE78" s="7"/>
      <c r="AF78" s="7">
        <v>0</v>
      </c>
      <c r="AG78" s="7"/>
      <c r="AH78" s="7" t="s">
        <v>15</v>
      </c>
      <c r="AI78" s="7"/>
      <c r="AJ78" s="7" t="s">
        <v>15</v>
      </c>
      <c r="AK78" s="7"/>
      <c r="AL78" s="7" t="s">
        <v>15</v>
      </c>
      <c r="AM78" s="7"/>
      <c r="AN78" s="7" t="s">
        <v>15</v>
      </c>
      <c r="AO78" s="7"/>
      <c r="AP78" s="7" t="s">
        <v>15</v>
      </c>
      <c r="AQ78" s="7"/>
      <c r="AR78" s="7">
        <v>0</v>
      </c>
      <c r="AS78" s="7"/>
      <c r="AT78" s="7">
        <v>0</v>
      </c>
      <c r="AU78" s="7"/>
    </row>
    <row r="79" spans="1:47" x14ac:dyDescent="0.3">
      <c r="A79" s="6" t="s">
        <v>982</v>
      </c>
      <c r="B79" s="6"/>
      <c r="C79" s="6" t="s">
        <v>806</v>
      </c>
      <c r="D79" s="6"/>
      <c r="E79" s="6"/>
      <c r="F79" s="7" t="s">
        <v>15</v>
      </c>
      <c r="G79" s="7"/>
      <c r="H79" s="7" t="s">
        <v>15</v>
      </c>
      <c r="I79" s="7"/>
      <c r="J79" s="7" t="s">
        <v>15</v>
      </c>
      <c r="K79" s="7"/>
      <c r="L79" s="7" t="s">
        <v>15</v>
      </c>
      <c r="M79" s="7"/>
      <c r="N79" s="7" t="s">
        <v>15</v>
      </c>
      <c r="O79" s="7"/>
      <c r="P79" s="7" t="s">
        <v>15</v>
      </c>
      <c r="Q79" s="7"/>
      <c r="R79" s="7" t="s">
        <v>15</v>
      </c>
      <c r="S79" s="7"/>
      <c r="T79" s="7">
        <v>53</v>
      </c>
      <c r="U79" s="7"/>
      <c r="V79" s="7">
        <v>-2</v>
      </c>
      <c r="W79" s="7"/>
      <c r="X79" s="7">
        <v>80</v>
      </c>
      <c r="Y79" s="7"/>
      <c r="Z79" s="7">
        <v>57</v>
      </c>
      <c r="AA79" s="7"/>
      <c r="AB79" s="7">
        <v>7</v>
      </c>
      <c r="AC79" s="7"/>
      <c r="AD79" s="7">
        <v>55</v>
      </c>
      <c r="AE79" s="7"/>
      <c r="AF79" s="7">
        <v>88</v>
      </c>
      <c r="AG79" s="7"/>
      <c r="AH79" s="7">
        <v>79</v>
      </c>
      <c r="AI79" s="7"/>
      <c r="AJ79" s="7">
        <v>97</v>
      </c>
      <c r="AK79" s="7"/>
      <c r="AL79" s="7">
        <v>89</v>
      </c>
      <c r="AM79" s="7"/>
      <c r="AN79" s="7">
        <v>124</v>
      </c>
      <c r="AO79" s="7"/>
      <c r="AP79" s="7">
        <v>116</v>
      </c>
      <c r="AQ79" s="7"/>
      <c r="AR79" s="7">
        <v>81</v>
      </c>
      <c r="AS79" s="7" t="s">
        <v>59</v>
      </c>
      <c r="AT79" s="7">
        <v>99</v>
      </c>
      <c r="AU79" s="7"/>
    </row>
    <row r="80" spans="1:47" x14ac:dyDescent="0.3">
      <c r="A80" s="6" t="s">
        <v>983</v>
      </c>
      <c r="B80" s="6"/>
      <c r="C80" s="6" t="s">
        <v>808</v>
      </c>
      <c r="D80" s="6"/>
      <c r="E80" s="6"/>
      <c r="F80" s="7" t="s">
        <v>15</v>
      </c>
      <c r="G80" s="7"/>
      <c r="H80" s="7" t="s">
        <v>15</v>
      </c>
      <c r="I80" s="7"/>
      <c r="J80" s="7" t="s">
        <v>15</v>
      </c>
      <c r="K80" s="7"/>
      <c r="L80" s="7">
        <v>48</v>
      </c>
      <c r="M80" s="7"/>
      <c r="N80" s="7">
        <v>64</v>
      </c>
      <c r="O80" s="7"/>
      <c r="P80" s="7">
        <v>38</v>
      </c>
      <c r="Q80" s="7"/>
      <c r="R80" s="7" t="s">
        <v>15</v>
      </c>
      <c r="S80" s="7"/>
      <c r="T80" s="7">
        <v>47</v>
      </c>
      <c r="U80" s="7"/>
      <c r="V80" s="7">
        <v>55</v>
      </c>
      <c r="W80" s="7"/>
      <c r="X80" s="7">
        <v>28</v>
      </c>
      <c r="Y80" s="7"/>
      <c r="Z80" s="7" t="s">
        <v>15</v>
      </c>
      <c r="AA80" s="7"/>
      <c r="AB80" s="7" t="s">
        <v>15</v>
      </c>
      <c r="AC80" s="7"/>
      <c r="AD80" s="7">
        <v>63</v>
      </c>
      <c r="AE80" s="7"/>
      <c r="AF80" s="7" t="s">
        <v>15</v>
      </c>
      <c r="AG80" s="7"/>
      <c r="AH80" s="7">
        <v>72</v>
      </c>
      <c r="AI80" s="7"/>
      <c r="AJ80" s="7" t="s">
        <v>15</v>
      </c>
      <c r="AK80" s="7"/>
      <c r="AL80" s="7" t="s">
        <v>15</v>
      </c>
      <c r="AM80" s="7"/>
      <c r="AN80" s="7" t="s">
        <v>15</v>
      </c>
      <c r="AO80" s="7"/>
      <c r="AP80" s="7" t="s">
        <v>15</v>
      </c>
      <c r="AQ80" s="7"/>
      <c r="AR80" s="7" t="s">
        <v>15</v>
      </c>
      <c r="AS80" s="7"/>
      <c r="AT80" s="7" t="s">
        <v>15</v>
      </c>
      <c r="AU80" s="7"/>
    </row>
    <row r="81" spans="1:47" x14ac:dyDescent="0.3">
      <c r="A81" s="6" t="s">
        <v>984</v>
      </c>
      <c r="B81" s="6"/>
      <c r="C81" s="6" t="s">
        <v>810</v>
      </c>
      <c r="D81" s="6"/>
      <c r="E81" s="6"/>
      <c r="F81" s="7">
        <v>-1</v>
      </c>
      <c r="G81" s="7"/>
      <c r="H81" s="7" t="s">
        <v>15</v>
      </c>
      <c r="I81" s="7"/>
      <c r="J81" s="7" t="s">
        <v>15</v>
      </c>
      <c r="K81" s="7"/>
      <c r="L81" s="7" t="s">
        <v>15</v>
      </c>
      <c r="M81" s="7"/>
      <c r="N81" s="7" t="s">
        <v>15</v>
      </c>
      <c r="O81" s="7"/>
      <c r="P81" s="7" t="s">
        <v>15</v>
      </c>
      <c r="Q81" s="7"/>
      <c r="R81" s="7" t="s">
        <v>15</v>
      </c>
      <c r="S81" s="7"/>
      <c r="T81" s="7" t="s">
        <v>15</v>
      </c>
      <c r="U81" s="7"/>
      <c r="V81" s="7" t="s">
        <v>15</v>
      </c>
      <c r="W81" s="7"/>
      <c r="X81" s="7" t="s">
        <v>15</v>
      </c>
      <c r="Y81" s="7"/>
      <c r="Z81" s="7" t="s">
        <v>15</v>
      </c>
      <c r="AA81" s="7"/>
      <c r="AB81" s="7" t="s">
        <v>15</v>
      </c>
      <c r="AC81" s="7"/>
      <c r="AD81" s="7" t="s">
        <v>15</v>
      </c>
      <c r="AE81" s="7"/>
      <c r="AF81" s="7" t="s">
        <v>15</v>
      </c>
      <c r="AG81" s="7"/>
      <c r="AH81" s="7" t="s">
        <v>15</v>
      </c>
      <c r="AI81" s="7"/>
      <c r="AJ81" s="7" t="s">
        <v>15</v>
      </c>
      <c r="AK81" s="7"/>
      <c r="AL81" s="7" t="s">
        <v>15</v>
      </c>
      <c r="AM81" s="7"/>
      <c r="AN81" s="7" t="s">
        <v>15</v>
      </c>
      <c r="AO81" s="7"/>
      <c r="AP81" s="7" t="s">
        <v>15</v>
      </c>
      <c r="AQ81" s="7"/>
      <c r="AR81" s="7" t="s">
        <v>15</v>
      </c>
      <c r="AS81" s="7"/>
      <c r="AT81" s="7" t="s">
        <v>15</v>
      </c>
      <c r="AU81" s="7"/>
    </row>
    <row r="82" spans="1:47" x14ac:dyDescent="0.3">
      <c r="A82" s="6" t="s">
        <v>985</v>
      </c>
      <c r="B82" s="6"/>
      <c r="C82" s="6" t="s">
        <v>812</v>
      </c>
      <c r="D82" s="6"/>
      <c r="E82" s="6"/>
      <c r="F82" s="7" t="s">
        <v>15</v>
      </c>
      <c r="G82" s="7"/>
      <c r="H82" s="7" t="s">
        <v>15</v>
      </c>
      <c r="I82" s="7"/>
      <c r="J82" s="7" t="s">
        <v>15</v>
      </c>
      <c r="K82" s="7"/>
      <c r="L82" s="7" t="s">
        <v>15</v>
      </c>
      <c r="M82" s="7"/>
      <c r="N82" s="7" t="s">
        <v>15</v>
      </c>
      <c r="O82" s="7"/>
      <c r="P82" s="7" t="s">
        <v>15</v>
      </c>
      <c r="Q82" s="7"/>
      <c r="R82" s="7" t="s">
        <v>15</v>
      </c>
      <c r="S82" s="7"/>
      <c r="T82" s="7" t="s">
        <v>15</v>
      </c>
      <c r="U82" s="7"/>
      <c r="V82" s="7" t="s">
        <v>15</v>
      </c>
      <c r="W82" s="7"/>
      <c r="X82" s="7" t="s">
        <v>15</v>
      </c>
      <c r="Y82" s="7"/>
      <c r="Z82" s="7" t="s">
        <v>15</v>
      </c>
      <c r="AA82" s="7"/>
      <c r="AB82" s="7" t="s">
        <v>15</v>
      </c>
      <c r="AC82" s="7"/>
      <c r="AD82" s="7" t="s">
        <v>15</v>
      </c>
      <c r="AE82" s="7"/>
      <c r="AF82" s="7" t="s">
        <v>15</v>
      </c>
      <c r="AG82" s="7"/>
      <c r="AH82" s="7">
        <v>-103</v>
      </c>
      <c r="AI82" s="7"/>
      <c r="AJ82" s="7">
        <v>-90</v>
      </c>
      <c r="AK82" s="7"/>
      <c r="AL82" s="7">
        <v>-88</v>
      </c>
      <c r="AM82" s="7"/>
      <c r="AN82" s="7">
        <v>-91</v>
      </c>
      <c r="AO82" s="7" t="s">
        <v>59</v>
      </c>
      <c r="AP82" s="7">
        <v>-102</v>
      </c>
      <c r="AQ82" s="7" t="s">
        <v>59</v>
      </c>
      <c r="AR82" s="7">
        <v>-118</v>
      </c>
      <c r="AS82" s="7" t="s">
        <v>59</v>
      </c>
      <c r="AT82" s="7">
        <v>-122</v>
      </c>
      <c r="AU82" s="7"/>
    </row>
    <row r="83" spans="1:47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1:47" x14ac:dyDescent="0.3">
      <c r="A84" s="9" t="s">
        <v>84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</row>
    <row r="85" spans="1:47" x14ac:dyDescent="0.3">
      <c r="A85" s="9" t="s">
        <v>85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:47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</row>
    <row r="87" spans="1:47" x14ac:dyDescent="0.3">
      <c r="A87" s="10" t="s">
        <v>35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7" x14ac:dyDescent="0.3">
      <c r="A88" s="9" t="s">
        <v>86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7" x14ac:dyDescent="0.3">
      <c r="A89" s="9" t="s">
        <v>36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7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7" x14ac:dyDescent="0.3">
      <c r="A91" s="9" t="s">
        <v>986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56"/>
  <sheetViews>
    <sheetView workbookViewId="0"/>
  </sheetViews>
  <sheetFormatPr defaultColWidth="12" defaultRowHeight="10.15" x14ac:dyDescent="0.3"/>
  <cols>
    <col min="1" max="1" width="18.1640625" customWidth="1"/>
    <col min="2" max="3" width="2.5" customWidth="1"/>
    <col min="4" max="4" width="70.6640625" customWidth="1"/>
    <col min="5" max="5" width="10.1640625" customWidth="1"/>
    <col min="6" max="6" width="2.832031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</cols>
  <sheetData>
    <row r="1" spans="1:46" ht="15" customHeight="1" x14ac:dyDescent="0.35">
      <c r="A1" s="1" t="s">
        <v>1752</v>
      </c>
    </row>
    <row r="2" spans="1:46" ht="20.25" customHeight="1" x14ac:dyDescent="0.4">
      <c r="A2" s="3" t="s">
        <v>1753</v>
      </c>
    </row>
    <row r="3" spans="1:46" ht="15" customHeight="1" x14ac:dyDescent="0.35">
      <c r="A3" s="1" t="s">
        <v>90</v>
      </c>
    </row>
    <row r="4" spans="1:46" ht="12.75" customHeight="1" x14ac:dyDescent="0.35">
      <c r="A4" s="2" t="s">
        <v>3</v>
      </c>
    </row>
    <row r="6" spans="1:46" x14ac:dyDescent="0.3">
      <c r="A6" s="5" t="s">
        <v>91</v>
      </c>
      <c r="B6" s="5"/>
      <c r="C6" s="5"/>
      <c r="D6" s="4"/>
      <c r="E6" s="4">
        <v>2001</v>
      </c>
      <c r="F6" s="4"/>
      <c r="G6" s="4">
        <v>2002</v>
      </c>
      <c r="H6" s="4"/>
      <c r="I6" s="4">
        <v>2003</v>
      </c>
      <c r="J6" s="4"/>
      <c r="K6" s="4">
        <v>2004</v>
      </c>
      <c r="L6" s="4"/>
      <c r="M6" s="4">
        <v>2005</v>
      </c>
      <c r="N6" s="4"/>
      <c r="O6" s="4">
        <v>2006</v>
      </c>
      <c r="P6" s="4"/>
      <c r="Q6" s="4">
        <v>2007</v>
      </c>
      <c r="R6" s="4"/>
      <c r="S6" s="4">
        <v>2008</v>
      </c>
      <c r="T6" s="4"/>
      <c r="U6" s="4">
        <v>2009</v>
      </c>
      <c r="V6" s="4"/>
      <c r="W6" s="4">
        <v>2010</v>
      </c>
      <c r="X6" s="4"/>
      <c r="Y6" s="4">
        <v>2011</v>
      </c>
      <c r="Z6" s="4"/>
      <c r="AA6" s="4">
        <v>2012</v>
      </c>
      <c r="AB6" s="4"/>
      <c r="AC6" s="4">
        <v>2013</v>
      </c>
      <c r="AD6" s="4"/>
      <c r="AE6" s="4">
        <v>2014</v>
      </c>
      <c r="AF6" s="4"/>
      <c r="AG6" s="4">
        <v>2015</v>
      </c>
      <c r="AH6" s="4"/>
      <c r="AI6" s="4">
        <v>2016</v>
      </c>
      <c r="AJ6" s="4"/>
      <c r="AK6" s="4">
        <v>2017</v>
      </c>
      <c r="AL6" s="4"/>
      <c r="AM6" s="4">
        <v>2018</v>
      </c>
      <c r="AN6" s="4"/>
      <c r="AO6" s="4">
        <v>2019</v>
      </c>
      <c r="AP6" s="4"/>
      <c r="AQ6" s="4">
        <v>2020</v>
      </c>
      <c r="AR6" s="4"/>
      <c r="AS6" s="4">
        <v>2021</v>
      </c>
      <c r="AT6" s="4"/>
    </row>
    <row r="8" spans="1:46" x14ac:dyDescent="0.3">
      <c r="A8" s="6" t="s">
        <v>1754</v>
      </c>
      <c r="B8" s="8" t="s">
        <v>1755</v>
      </c>
      <c r="C8" s="6"/>
      <c r="D8" s="6"/>
      <c r="E8" s="7">
        <v>-2765</v>
      </c>
      <c r="F8" s="7"/>
      <c r="G8" s="7">
        <v>-1618</v>
      </c>
      <c r="H8" s="7"/>
      <c r="I8" s="7">
        <v>-2578</v>
      </c>
      <c r="J8" s="7"/>
      <c r="K8" s="7">
        <v>-4057</v>
      </c>
      <c r="L8" s="7"/>
      <c r="M8" s="7">
        <v>-7943</v>
      </c>
      <c r="N8" s="7"/>
      <c r="O8" s="7">
        <v>-12738</v>
      </c>
      <c r="P8" s="7"/>
      <c r="Q8" s="7">
        <v>-11616</v>
      </c>
      <c r="R8" s="7"/>
      <c r="S8" s="7">
        <v>-12398</v>
      </c>
      <c r="T8" s="7"/>
      <c r="U8" s="7">
        <v>-13459</v>
      </c>
      <c r="V8" s="7"/>
      <c r="W8" s="7">
        <v>-2832</v>
      </c>
      <c r="X8" s="7"/>
      <c r="Y8" s="7">
        <v>-5615</v>
      </c>
      <c r="Z8" s="7"/>
      <c r="AA8" s="7">
        <v>-6699</v>
      </c>
      <c r="AB8" s="7"/>
      <c r="AC8" s="7">
        <v>-7948</v>
      </c>
      <c r="AD8" s="7"/>
      <c r="AE8" s="7">
        <v>-5864</v>
      </c>
      <c r="AF8" s="7"/>
      <c r="AG8" s="7">
        <v>-8168</v>
      </c>
      <c r="AH8" s="7"/>
      <c r="AI8" s="7">
        <v>-6305</v>
      </c>
      <c r="AJ8" s="7" t="s">
        <v>59</v>
      </c>
      <c r="AK8" s="7">
        <v>-6841</v>
      </c>
      <c r="AL8" s="7" t="s">
        <v>59</v>
      </c>
      <c r="AM8" s="7">
        <v>-8537</v>
      </c>
      <c r="AN8" s="7" t="s">
        <v>59</v>
      </c>
      <c r="AO8" s="7">
        <v>-11445</v>
      </c>
      <c r="AP8" s="7" t="s">
        <v>59</v>
      </c>
      <c r="AQ8" s="7">
        <v>-7605</v>
      </c>
      <c r="AR8" s="7" t="s">
        <v>59</v>
      </c>
      <c r="AS8" s="7">
        <v>-8176</v>
      </c>
      <c r="AT8" s="7"/>
    </row>
    <row r="10" spans="1:46" x14ac:dyDescent="0.3">
      <c r="A10" s="6" t="s">
        <v>1756</v>
      </c>
      <c r="B10" s="6"/>
      <c r="C10" s="6" t="s">
        <v>1671</v>
      </c>
      <c r="D10" s="6"/>
      <c r="E10" s="7">
        <v>1878</v>
      </c>
      <c r="F10" s="7"/>
      <c r="G10" s="7">
        <v>2177</v>
      </c>
      <c r="H10" s="7"/>
      <c r="I10" s="7">
        <v>484</v>
      </c>
      <c r="J10" s="7"/>
      <c r="K10" s="7">
        <v>-1385</v>
      </c>
      <c r="L10" s="7"/>
      <c r="M10" s="7">
        <v>-2655</v>
      </c>
      <c r="N10" s="7"/>
      <c r="O10" s="7">
        <v>-4880</v>
      </c>
      <c r="P10" s="7"/>
      <c r="Q10" s="7">
        <v>-3527</v>
      </c>
      <c r="R10" s="7"/>
      <c r="S10" s="7">
        <v>-2473</v>
      </c>
      <c r="T10" s="7"/>
      <c r="U10" s="7">
        <v>-2093</v>
      </c>
      <c r="V10" s="7"/>
      <c r="W10" s="7">
        <v>2126</v>
      </c>
      <c r="X10" s="7"/>
      <c r="Y10" s="7">
        <v>2927</v>
      </c>
      <c r="Z10" s="7"/>
      <c r="AA10" s="7">
        <v>1963</v>
      </c>
      <c r="AB10" s="7"/>
      <c r="AC10" s="7">
        <v>516</v>
      </c>
      <c r="AD10" s="7"/>
      <c r="AE10" s="7">
        <v>2680</v>
      </c>
      <c r="AF10" s="7"/>
      <c r="AG10" s="7">
        <v>-453</v>
      </c>
      <c r="AH10" s="7"/>
      <c r="AI10" s="7">
        <v>-2500</v>
      </c>
      <c r="AJ10" s="7"/>
      <c r="AK10" s="7">
        <v>-2929</v>
      </c>
      <c r="AL10" s="7"/>
      <c r="AM10" s="7">
        <v>-2776</v>
      </c>
      <c r="AN10" s="7"/>
      <c r="AO10" s="7">
        <v>-4471</v>
      </c>
      <c r="AP10" s="7"/>
      <c r="AQ10" s="7">
        <v>-3006</v>
      </c>
      <c r="AR10" s="7" t="s">
        <v>59</v>
      </c>
      <c r="AS10" s="7">
        <v>1708</v>
      </c>
      <c r="AT10" s="7"/>
    </row>
    <row r="11" spans="1:46" x14ac:dyDescent="0.3">
      <c r="A11" s="6" t="s">
        <v>1757</v>
      </c>
      <c r="B11" s="6"/>
      <c r="C11" s="6"/>
      <c r="D11" s="6" t="s">
        <v>1673</v>
      </c>
      <c r="E11" s="7">
        <v>30892</v>
      </c>
      <c r="F11" s="7"/>
      <c r="G11" s="7">
        <v>32761</v>
      </c>
      <c r="H11" s="7"/>
      <c r="I11" s="7">
        <v>30553</v>
      </c>
      <c r="J11" s="7"/>
      <c r="K11" s="7">
        <v>29064</v>
      </c>
      <c r="L11" s="7"/>
      <c r="M11" s="7">
        <v>31230</v>
      </c>
      <c r="N11" s="7"/>
      <c r="O11" s="7">
        <v>31513</v>
      </c>
      <c r="P11" s="7"/>
      <c r="Q11" s="7">
        <v>35531</v>
      </c>
      <c r="R11" s="7"/>
      <c r="S11" s="7">
        <v>38624</v>
      </c>
      <c r="T11" s="7"/>
      <c r="U11" s="7">
        <v>44114</v>
      </c>
      <c r="V11" s="7"/>
      <c r="W11" s="7">
        <v>39941</v>
      </c>
      <c r="X11" s="7"/>
      <c r="Y11" s="7">
        <v>45290</v>
      </c>
      <c r="Z11" s="7"/>
      <c r="AA11" s="7">
        <v>48042</v>
      </c>
      <c r="AB11" s="7"/>
      <c r="AC11" s="7">
        <v>46528</v>
      </c>
      <c r="AD11" s="7"/>
      <c r="AE11" s="7">
        <v>50409</v>
      </c>
      <c r="AF11" s="7"/>
      <c r="AG11" s="7">
        <v>49212</v>
      </c>
      <c r="AH11" s="7"/>
      <c r="AI11" s="7">
        <v>48877</v>
      </c>
      <c r="AJ11" s="7"/>
      <c r="AK11" s="7">
        <v>48930</v>
      </c>
      <c r="AL11" s="7"/>
      <c r="AM11" s="7">
        <v>54895</v>
      </c>
      <c r="AN11" s="7"/>
      <c r="AO11" s="7">
        <v>58822</v>
      </c>
      <c r="AP11" s="7"/>
      <c r="AQ11" s="7">
        <v>60916</v>
      </c>
      <c r="AR11" s="7"/>
      <c r="AS11" s="7">
        <v>58505</v>
      </c>
      <c r="AT11" s="7"/>
    </row>
    <row r="12" spans="1:46" x14ac:dyDescent="0.3">
      <c r="A12" s="6" t="s">
        <v>1758</v>
      </c>
      <c r="B12" s="6"/>
      <c r="C12" s="6"/>
      <c r="D12" s="6" t="s">
        <v>1691</v>
      </c>
      <c r="E12" s="7">
        <v>29015</v>
      </c>
      <c r="F12" s="7"/>
      <c r="G12" s="7">
        <v>30584</v>
      </c>
      <c r="H12" s="7"/>
      <c r="I12" s="7">
        <v>30069</v>
      </c>
      <c r="J12" s="7"/>
      <c r="K12" s="7">
        <v>30449</v>
      </c>
      <c r="L12" s="7"/>
      <c r="M12" s="7">
        <v>33885</v>
      </c>
      <c r="N12" s="7"/>
      <c r="O12" s="7">
        <v>36393</v>
      </c>
      <c r="P12" s="7"/>
      <c r="Q12" s="7">
        <v>39058</v>
      </c>
      <c r="R12" s="7"/>
      <c r="S12" s="7">
        <v>41097</v>
      </c>
      <c r="T12" s="7"/>
      <c r="U12" s="7">
        <v>46207</v>
      </c>
      <c r="V12" s="7"/>
      <c r="W12" s="7">
        <v>37814</v>
      </c>
      <c r="X12" s="7"/>
      <c r="Y12" s="7">
        <v>42363</v>
      </c>
      <c r="Z12" s="7"/>
      <c r="AA12" s="7">
        <v>46079</v>
      </c>
      <c r="AB12" s="7"/>
      <c r="AC12" s="7">
        <v>46012</v>
      </c>
      <c r="AD12" s="7"/>
      <c r="AE12" s="7">
        <v>47730</v>
      </c>
      <c r="AF12" s="7"/>
      <c r="AG12" s="7">
        <v>49665</v>
      </c>
      <c r="AH12" s="7"/>
      <c r="AI12" s="7">
        <v>51376</v>
      </c>
      <c r="AJ12" s="7"/>
      <c r="AK12" s="7">
        <v>51859</v>
      </c>
      <c r="AL12" s="7"/>
      <c r="AM12" s="7">
        <v>57672</v>
      </c>
      <c r="AN12" s="7"/>
      <c r="AO12" s="7">
        <v>63293</v>
      </c>
      <c r="AP12" s="7"/>
      <c r="AQ12" s="7">
        <v>63923</v>
      </c>
      <c r="AR12" s="7" t="s">
        <v>59</v>
      </c>
      <c r="AS12" s="7">
        <v>56797</v>
      </c>
      <c r="AT12" s="7"/>
    </row>
    <row r="14" spans="1:46" x14ac:dyDescent="0.3">
      <c r="A14" s="6" t="s">
        <v>1759</v>
      </c>
      <c r="B14" s="6"/>
      <c r="C14" s="6" t="s">
        <v>1760</v>
      </c>
      <c r="D14" s="6"/>
      <c r="E14" s="7">
        <v>1685</v>
      </c>
      <c r="F14" s="7"/>
      <c r="G14" s="7">
        <v>2493</v>
      </c>
      <c r="H14" s="7"/>
      <c r="I14" s="7">
        <v>3623</v>
      </c>
      <c r="J14" s="7"/>
      <c r="K14" s="7">
        <v>3936</v>
      </c>
      <c r="L14" s="7"/>
      <c r="M14" s="7">
        <v>3098</v>
      </c>
      <c r="N14" s="7"/>
      <c r="O14" s="7">
        <v>2519</v>
      </c>
      <c r="P14" s="7"/>
      <c r="Q14" s="7">
        <v>2863</v>
      </c>
      <c r="R14" s="7"/>
      <c r="S14" s="7">
        <v>2699</v>
      </c>
      <c r="T14" s="7"/>
      <c r="U14" s="7">
        <v>1618</v>
      </c>
      <c r="V14" s="7"/>
      <c r="W14" s="7">
        <v>2385</v>
      </c>
      <c r="X14" s="7"/>
      <c r="Y14" s="7">
        <v>1741</v>
      </c>
      <c r="Z14" s="7"/>
      <c r="AA14" s="7">
        <v>1338</v>
      </c>
      <c r="AB14" s="7"/>
      <c r="AC14" s="7">
        <v>997</v>
      </c>
      <c r="AD14" s="7"/>
      <c r="AE14" s="7">
        <v>1068</v>
      </c>
      <c r="AF14" s="7"/>
      <c r="AG14" s="7">
        <v>2397</v>
      </c>
      <c r="AH14" s="7"/>
      <c r="AI14" s="7">
        <v>4931</v>
      </c>
      <c r="AJ14" s="7" t="s">
        <v>59</v>
      </c>
      <c r="AK14" s="7">
        <v>5018</v>
      </c>
      <c r="AL14" s="7" t="s">
        <v>59</v>
      </c>
      <c r="AM14" s="7">
        <v>5528</v>
      </c>
      <c r="AN14" s="7" t="s">
        <v>59</v>
      </c>
      <c r="AO14" s="7">
        <v>4333</v>
      </c>
      <c r="AP14" s="7" t="s">
        <v>59</v>
      </c>
      <c r="AQ14" s="7">
        <v>3974</v>
      </c>
      <c r="AR14" s="7" t="s">
        <v>59</v>
      </c>
      <c r="AS14" s="7">
        <v>-2978</v>
      </c>
      <c r="AT14" s="7"/>
    </row>
    <row r="15" spans="1:46" x14ac:dyDescent="0.3">
      <c r="A15" s="6" t="s">
        <v>1761</v>
      </c>
      <c r="B15" s="6"/>
      <c r="C15" s="6"/>
      <c r="D15" s="6" t="s">
        <v>1762</v>
      </c>
      <c r="E15" s="7">
        <v>11944</v>
      </c>
      <c r="F15" s="7"/>
      <c r="G15" s="7">
        <v>12843</v>
      </c>
      <c r="H15" s="7"/>
      <c r="I15" s="7">
        <v>13850</v>
      </c>
      <c r="J15" s="7"/>
      <c r="K15" s="7">
        <v>14055</v>
      </c>
      <c r="L15" s="7"/>
      <c r="M15" s="7">
        <v>14432</v>
      </c>
      <c r="N15" s="7"/>
      <c r="O15" s="7">
        <v>14574</v>
      </c>
      <c r="P15" s="7"/>
      <c r="Q15" s="7">
        <v>15397</v>
      </c>
      <c r="R15" s="7"/>
      <c r="S15" s="7">
        <v>16020</v>
      </c>
      <c r="T15" s="7"/>
      <c r="U15" s="7">
        <v>16645</v>
      </c>
      <c r="V15" s="7"/>
      <c r="W15" s="7">
        <v>15891</v>
      </c>
      <c r="X15" s="7"/>
      <c r="Y15" s="7">
        <v>16269</v>
      </c>
      <c r="Z15" s="7"/>
      <c r="AA15" s="7">
        <v>16707</v>
      </c>
      <c r="AB15" s="7"/>
      <c r="AC15" s="7">
        <v>16238</v>
      </c>
      <c r="AD15" s="7"/>
      <c r="AE15" s="7">
        <v>16667</v>
      </c>
      <c r="AF15" s="7"/>
      <c r="AG15" s="7">
        <v>18694</v>
      </c>
      <c r="AH15" s="7"/>
      <c r="AI15" s="7">
        <v>22400</v>
      </c>
      <c r="AJ15" s="7" t="s">
        <v>59</v>
      </c>
      <c r="AK15" s="7">
        <v>23310</v>
      </c>
      <c r="AL15" s="7" t="s">
        <v>59</v>
      </c>
      <c r="AM15" s="7">
        <v>25261</v>
      </c>
      <c r="AN15" s="7" t="s">
        <v>59</v>
      </c>
      <c r="AO15" s="7">
        <v>26556</v>
      </c>
      <c r="AP15" s="7" t="s">
        <v>59</v>
      </c>
      <c r="AQ15" s="7">
        <v>27588</v>
      </c>
      <c r="AR15" s="7" t="s">
        <v>59</v>
      </c>
      <c r="AS15" s="7">
        <v>13053</v>
      </c>
      <c r="AT15" s="7"/>
    </row>
    <row r="16" spans="1:46" x14ac:dyDescent="0.3">
      <c r="A16" s="6" t="s">
        <v>1763</v>
      </c>
      <c r="B16" s="6"/>
      <c r="C16" s="6"/>
      <c r="D16" s="6" t="s">
        <v>1764</v>
      </c>
      <c r="E16" s="7">
        <v>10259</v>
      </c>
      <c r="F16" s="7"/>
      <c r="G16" s="7">
        <v>10350</v>
      </c>
      <c r="H16" s="7"/>
      <c r="I16" s="7">
        <v>10227</v>
      </c>
      <c r="J16" s="7"/>
      <c r="K16" s="7">
        <v>10120</v>
      </c>
      <c r="L16" s="7"/>
      <c r="M16" s="7">
        <v>11334</v>
      </c>
      <c r="N16" s="7"/>
      <c r="O16" s="7">
        <v>12055</v>
      </c>
      <c r="P16" s="7"/>
      <c r="Q16" s="7">
        <v>12534</v>
      </c>
      <c r="R16" s="7"/>
      <c r="S16" s="7">
        <v>13322</v>
      </c>
      <c r="T16" s="7"/>
      <c r="U16" s="7">
        <v>15028</v>
      </c>
      <c r="V16" s="7"/>
      <c r="W16" s="7">
        <v>13506</v>
      </c>
      <c r="X16" s="7"/>
      <c r="Y16" s="7">
        <v>14528</v>
      </c>
      <c r="Z16" s="7"/>
      <c r="AA16" s="7">
        <v>15369</v>
      </c>
      <c r="AB16" s="7"/>
      <c r="AC16" s="7">
        <v>15241</v>
      </c>
      <c r="AD16" s="7"/>
      <c r="AE16" s="7">
        <v>15598</v>
      </c>
      <c r="AF16" s="7"/>
      <c r="AG16" s="7">
        <v>16298</v>
      </c>
      <c r="AH16" s="7"/>
      <c r="AI16" s="7">
        <v>17469</v>
      </c>
      <c r="AJ16" s="7"/>
      <c r="AK16" s="7">
        <v>18292</v>
      </c>
      <c r="AL16" s="7"/>
      <c r="AM16" s="7">
        <v>19733</v>
      </c>
      <c r="AN16" s="7" t="s">
        <v>59</v>
      </c>
      <c r="AO16" s="7">
        <v>22222</v>
      </c>
      <c r="AP16" s="7" t="s">
        <v>59</v>
      </c>
      <c r="AQ16" s="7">
        <v>23613</v>
      </c>
      <c r="AR16" s="7" t="s">
        <v>59</v>
      </c>
      <c r="AS16" s="7">
        <v>16031</v>
      </c>
      <c r="AT16" s="7"/>
    </row>
    <row r="18" spans="1:46" x14ac:dyDescent="0.3">
      <c r="A18" s="6" t="s">
        <v>1765</v>
      </c>
      <c r="B18" s="6"/>
      <c r="C18" s="6" t="s">
        <v>1766</v>
      </c>
      <c r="D18" s="6"/>
      <c r="E18" s="7">
        <v>-6808</v>
      </c>
      <c r="F18" s="7"/>
      <c r="G18" s="7">
        <v>-6512</v>
      </c>
      <c r="H18" s="7"/>
      <c r="I18" s="7">
        <v>-6810</v>
      </c>
      <c r="J18" s="7"/>
      <c r="K18" s="7">
        <v>-6866</v>
      </c>
      <c r="L18" s="7"/>
      <c r="M18" s="7">
        <v>-8707</v>
      </c>
      <c r="N18" s="7"/>
      <c r="O18" s="7">
        <v>-10528</v>
      </c>
      <c r="P18" s="7"/>
      <c r="Q18" s="7">
        <v>-11550</v>
      </c>
      <c r="R18" s="7"/>
      <c r="S18" s="7">
        <v>-13315</v>
      </c>
      <c r="T18" s="7"/>
      <c r="U18" s="7">
        <v>-13744</v>
      </c>
      <c r="V18" s="7"/>
      <c r="W18" s="7">
        <v>-7964</v>
      </c>
      <c r="X18" s="7"/>
      <c r="Y18" s="7">
        <v>-10108</v>
      </c>
      <c r="Z18" s="7"/>
      <c r="AA18" s="7">
        <v>-9656</v>
      </c>
      <c r="AB18" s="7"/>
      <c r="AC18" s="7">
        <v>-9052</v>
      </c>
      <c r="AD18" s="7"/>
      <c r="AE18" s="7">
        <v>-9175</v>
      </c>
      <c r="AF18" s="7"/>
      <c r="AG18" s="7">
        <v>-9774</v>
      </c>
      <c r="AH18" s="7"/>
      <c r="AI18" s="7">
        <v>-8471</v>
      </c>
      <c r="AJ18" s="7"/>
      <c r="AK18" s="7">
        <v>-8738</v>
      </c>
      <c r="AL18" s="7"/>
      <c r="AM18" s="7">
        <v>-10927</v>
      </c>
      <c r="AN18" s="7" t="s">
        <v>59</v>
      </c>
      <c r="AO18" s="7">
        <v>-11057</v>
      </c>
      <c r="AP18" s="7" t="s">
        <v>59</v>
      </c>
      <c r="AQ18" s="7">
        <v>-8009</v>
      </c>
      <c r="AR18" s="7" t="s">
        <v>59</v>
      </c>
      <c r="AS18" s="7">
        <v>-5615</v>
      </c>
      <c r="AT18" s="7"/>
    </row>
    <row r="19" spans="1:46" x14ac:dyDescent="0.3">
      <c r="A19" s="6" t="s">
        <v>1767</v>
      </c>
      <c r="B19" s="6"/>
      <c r="C19" s="6"/>
      <c r="D19" s="6" t="s">
        <v>1768</v>
      </c>
      <c r="E19" s="7">
        <v>3764</v>
      </c>
      <c r="F19" s="7"/>
      <c r="G19" s="7">
        <v>4056</v>
      </c>
      <c r="H19" s="7"/>
      <c r="I19" s="7">
        <v>4697</v>
      </c>
      <c r="J19" s="7"/>
      <c r="K19" s="7">
        <v>4947</v>
      </c>
      <c r="L19" s="7"/>
      <c r="M19" s="7">
        <v>5548</v>
      </c>
      <c r="N19" s="7"/>
      <c r="O19" s="7">
        <v>5207</v>
      </c>
      <c r="P19" s="7"/>
      <c r="Q19" s="7">
        <v>6234</v>
      </c>
      <c r="R19" s="7"/>
      <c r="S19" s="7">
        <v>7059</v>
      </c>
      <c r="T19" s="7"/>
      <c r="U19" s="7">
        <v>5954</v>
      </c>
      <c r="V19" s="7"/>
      <c r="W19" s="7">
        <v>5376</v>
      </c>
      <c r="X19" s="7"/>
      <c r="Y19" s="7">
        <v>5551</v>
      </c>
      <c r="Z19" s="7"/>
      <c r="AA19" s="7">
        <v>6439</v>
      </c>
      <c r="AB19" s="7"/>
      <c r="AC19" s="7">
        <v>6808</v>
      </c>
      <c r="AD19" s="7"/>
      <c r="AE19" s="7">
        <v>7098</v>
      </c>
      <c r="AF19" s="7"/>
      <c r="AG19" s="7">
        <v>7209</v>
      </c>
      <c r="AH19" s="7"/>
      <c r="AI19" s="7">
        <v>8109</v>
      </c>
      <c r="AJ19" s="7"/>
      <c r="AK19" s="7">
        <v>8274</v>
      </c>
      <c r="AL19" s="7"/>
      <c r="AM19" s="7">
        <v>8425</v>
      </c>
      <c r="AN19" s="7" t="s">
        <v>59</v>
      </c>
      <c r="AO19" s="7">
        <v>9232</v>
      </c>
      <c r="AP19" s="7" t="s">
        <v>59</v>
      </c>
      <c r="AQ19" s="7">
        <v>8715</v>
      </c>
      <c r="AR19" s="7" t="s">
        <v>59</v>
      </c>
      <c r="AS19" s="7">
        <v>9159</v>
      </c>
      <c r="AT19" s="7"/>
    </row>
    <row r="20" spans="1:46" x14ac:dyDescent="0.3">
      <c r="A20" s="6" t="s">
        <v>1769</v>
      </c>
      <c r="B20" s="6"/>
      <c r="C20" s="6"/>
      <c r="D20" s="6" t="s">
        <v>1770</v>
      </c>
      <c r="E20" s="7">
        <v>10572</v>
      </c>
      <c r="F20" s="7"/>
      <c r="G20" s="7">
        <v>10567</v>
      </c>
      <c r="H20" s="7"/>
      <c r="I20" s="7">
        <v>11507</v>
      </c>
      <c r="J20" s="7"/>
      <c r="K20" s="7">
        <v>11814</v>
      </c>
      <c r="L20" s="7"/>
      <c r="M20" s="7">
        <v>14255</v>
      </c>
      <c r="N20" s="7"/>
      <c r="O20" s="7">
        <v>15735</v>
      </c>
      <c r="P20" s="7"/>
      <c r="Q20" s="7">
        <v>17784</v>
      </c>
      <c r="R20" s="7"/>
      <c r="S20" s="7">
        <v>20374</v>
      </c>
      <c r="T20" s="7"/>
      <c r="U20" s="7">
        <v>19697</v>
      </c>
      <c r="V20" s="7"/>
      <c r="W20" s="7">
        <v>13340</v>
      </c>
      <c r="X20" s="7"/>
      <c r="Y20" s="7">
        <v>15659</v>
      </c>
      <c r="Z20" s="7"/>
      <c r="AA20" s="7">
        <v>16095</v>
      </c>
      <c r="AB20" s="7"/>
      <c r="AC20" s="7">
        <v>15860</v>
      </c>
      <c r="AD20" s="7"/>
      <c r="AE20" s="7">
        <v>16273</v>
      </c>
      <c r="AF20" s="7"/>
      <c r="AG20" s="7">
        <v>16983</v>
      </c>
      <c r="AH20" s="7"/>
      <c r="AI20" s="7">
        <v>16580</v>
      </c>
      <c r="AJ20" s="7"/>
      <c r="AK20" s="7">
        <v>17012</v>
      </c>
      <c r="AL20" s="7"/>
      <c r="AM20" s="7">
        <v>19352</v>
      </c>
      <c r="AN20" s="7" t="s">
        <v>59</v>
      </c>
      <c r="AO20" s="7">
        <v>20289</v>
      </c>
      <c r="AP20" s="7" t="s">
        <v>59</v>
      </c>
      <c r="AQ20" s="7">
        <v>16725</v>
      </c>
      <c r="AR20" s="7" t="s">
        <v>59</v>
      </c>
      <c r="AS20" s="7">
        <v>14774</v>
      </c>
      <c r="AT20" s="7"/>
    </row>
    <row r="22" spans="1:46" x14ac:dyDescent="0.3">
      <c r="A22" s="6" t="s">
        <v>1771</v>
      </c>
      <c r="B22" s="6"/>
      <c r="C22" s="6" t="s">
        <v>1772</v>
      </c>
      <c r="D22" s="6"/>
      <c r="E22" s="7">
        <v>481</v>
      </c>
      <c r="F22" s="7"/>
      <c r="G22" s="7">
        <v>223</v>
      </c>
      <c r="H22" s="7"/>
      <c r="I22" s="7">
        <v>125</v>
      </c>
      <c r="J22" s="7"/>
      <c r="K22" s="7">
        <v>258</v>
      </c>
      <c r="L22" s="7"/>
      <c r="M22" s="7">
        <v>320</v>
      </c>
      <c r="N22" s="7"/>
      <c r="O22" s="7">
        <v>150</v>
      </c>
      <c r="P22" s="7"/>
      <c r="Q22" s="7">
        <v>597</v>
      </c>
      <c r="R22" s="7"/>
      <c r="S22" s="7">
        <v>691</v>
      </c>
      <c r="T22" s="7"/>
      <c r="U22" s="7">
        <v>760</v>
      </c>
      <c r="V22" s="7"/>
      <c r="W22" s="7">
        <v>620</v>
      </c>
      <c r="X22" s="7"/>
      <c r="Y22" s="7">
        <v>-176</v>
      </c>
      <c r="Z22" s="7"/>
      <c r="AA22" s="7">
        <v>-343</v>
      </c>
      <c r="AB22" s="7"/>
      <c r="AC22" s="7">
        <v>-409</v>
      </c>
      <c r="AD22" s="7"/>
      <c r="AE22" s="7">
        <v>-437</v>
      </c>
      <c r="AF22" s="7"/>
      <c r="AG22" s="7">
        <v>-338</v>
      </c>
      <c r="AH22" s="7"/>
      <c r="AI22" s="7">
        <v>-266</v>
      </c>
      <c r="AJ22" s="7"/>
      <c r="AK22" s="7">
        <v>-193</v>
      </c>
      <c r="AL22" s="7"/>
      <c r="AM22" s="7">
        <v>-362</v>
      </c>
      <c r="AN22" s="7" t="s">
        <v>59</v>
      </c>
      <c r="AO22" s="7">
        <v>-251</v>
      </c>
      <c r="AP22" s="7" t="s">
        <v>59</v>
      </c>
      <c r="AQ22" s="7">
        <v>-564</v>
      </c>
      <c r="AR22" s="7" t="s">
        <v>59</v>
      </c>
      <c r="AS22" s="7">
        <v>-1290</v>
      </c>
      <c r="AT22" s="7"/>
    </row>
    <row r="23" spans="1:46" x14ac:dyDescent="0.3">
      <c r="A23" s="6" t="s">
        <v>1773</v>
      </c>
      <c r="B23" s="6"/>
      <c r="C23" s="6"/>
      <c r="D23" s="6" t="s">
        <v>1774</v>
      </c>
      <c r="E23" s="7">
        <v>1374</v>
      </c>
      <c r="F23" s="7"/>
      <c r="G23" s="7">
        <v>1347</v>
      </c>
      <c r="H23" s="7"/>
      <c r="I23" s="7">
        <v>1388</v>
      </c>
      <c r="J23" s="7"/>
      <c r="K23" s="7">
        <v>1442</v>
      </c>
      <c r="L23" s="7"/>
      <c r="M23" s="7">
        <v>1567</v>
      </c>
      <c r="N23" s="7"/>
      <c r="O23" s="7">
        <v>1676</v>
      </c>
      <c r="P23" s="7"/>
      <c r="Q23" s="7">
        <v>1970</v>
      </c>
      <c r="R23" s="7"/>
      <c r="S23" s="7">
        <v>2112</v>
      </c>
      <c r="T23" s="7"/>
      <c r="U23" s="7">
        <v>2361</v>
      </c>
      <c r="V23" s="7"/>
      <c r="W23" s="7">
        <v>2022</v>
      </c>
      <c r="X23" s="7"/>
      <c r="Y23" s="7">
        <v>1173</v>
      </c>
      <c r="Z23" s="7"/>
      <c r="AA23" s="7">
        <v>1263</v>
      </c>
      <c r="AB23" s="7"/>
      <c r="AC23" s="7">
        <v>1275</v>
      </c>
      <c r="AD23" s="7"/>
      <c r="AE23" s="7">
        <v>1271</v>
      </c>
      <c r="AF23" s="7"/>
      <c r="AG23" s="7">
        <v>1971</v>
      </c>
      <c r="AH23" s="7"/>
      <c r="AI23" s="7">
        <v>2166</v>
      </c>
      <c r="AJ23" s="7"/>
      <c r="AK23" s="7">
        <v>2318</v>
      </c>
      <c r="AL23" s="7"/>
      <c r="AM23" s="7">
        <v>2334</v>
      </c>
      <c r="AN23" s="7" t="s">
        <v>59</v>
      </c>
      <c r="AO23" s="7">
        <v>2758</v>
      </c>
      <c r="AP23" s="7" t="s">
        <v>59</v>
      </c>
      <c r="AQ23" s="7">
        <v>2653</v>
      </c>
      <c r="AR23" s="7" t="s">
        <v>59</v>
      </c>
      <c r="AS23" s="7">
        <v>1665</v>
      </c>
      <c r="AT23" s="7"/>
    </row>
    <row r="24" spans="1:46" x14ac:dyDescent="0.3">
      <c r="A24" s="6" t="s">
        <v>1775</v>
      </c>
      <c r="B24" s="6"/>
      <c r="C24" s="6"/>
      <c r="D24" s="6" t="s">
        <v>1776</v>
      </c>
      <c r="E24" s="7">
        <v>893</v>
      </c>
      <c r="F24" s="7"/>
      <c r="G24" s="7">
        <v>1124</v>
      </c>
      <c r="H24" s="7"/>
      <c r="I24" s="7">
        <v>1262</v>
      </c>
      <c r="J24" s="7"/>
      <c r="K24" s="7">
        <v>1183</v>
      </c>
      <c r="L24" s="7"/>
      <c r="M24" s="7">
        <v>1247</v>
      </c>
      <c r="N24" s="7"/>
      <c r="O24" s="7">
        <v>1526</v>
      </c>
      <c r="P24" s="7"/>
      <c r="Q24" s="7">
        <v>1373</v>
      </c>
      <c r="R24" s="7"/>
      <c r="S24" s="7">
        <v>1421</v>
      </c>
      <c r="T24" s="7"/>
      <c r="U24" s="7">
        <v>1601</v>
      </c>
      <c r="V24" s="7"/>
      <c r="W24" s="7">
        <v>1402</v>
      </c>
      <c r="X24" s="7"/>
      <c r="Y24" s="7">
        <v>1348</v>
      </c>
      <c r="Z24" s="7"/>
      <c r="AA24" s="7">
        <v>1606</v>
      </c>
      <c r="AB24" s="7"/>
      <c r="AC24" s="7">
        <v>1684</v>
      </c>
      <c r="AD24" s="7"/>
      <c r="AE24" s="7">
        <v>1708</v>
      </c>
      <c r="AF24" s="7"/>
      <c r="AG24" s="7">
        <v>2309</v>
      </c>
      <c r="AH24" s="7"/>
      <c r="AI24" s="7">
        <v>2432</v>
      </c>
      <c r="AJ24" s="7"/>
      <c r="AK24" s="7">
        <v>2510</v>
      </c>
      <c r="AL24" s="7"/>
      <c r="AM24" s="7">
        <v>2696</v>
      </c>
      <c r="AN24" s="7" t="s">
        <v>59</v>
      </c>
      <c r="AO24" s="7">
        <v>3009</v>
      </c>
      <c r="AP24" s="7" t="s">
        <v>59</v>
      </c>
      <c r="AQ24" s="7">
        <v>3218</v>
      </c>
      <c r="AR24" s="7" t="s">
        <v>59</v>
      </c>
      <c r="AS24" s="7">
        <v>2955</v>
      </c>
      <c r="AT24" s="7"/>
    </row>
    <row r="26" spans="1:46" x14ac:dyDescent="0.3">
      <c r="A26" s="6" t="s">
        <v>1777</v>
      </c>
      <c r="B26" s="8" t="s">
        <v>1778</v>
      </c>
      <c r="C26" s="6"/>
      <c r="D26" s="6"/>
      <c r="E26" s="7">
        <v>1</v>
      </c>
      <c r="F26" s="7"/>
      <c r="G26" s="7">
        <v>7</v>
      </c>
      <c r="H26" s="7"/>
      <c r="I26" s="7">
        <v>47</v>
      </c>
      <c r="J26" s="7"/>
      <c r="K26" s="7">
        <v>-3</v>
      </c>
      <c r="L26" s="7"/>
      <c r="M26" s="7">
        <v>6</v>
      </c>
      <c r="N26" s="7"/>
      <c r="O26" s="7">
        <v>-2</v>
      </c>
      <c r="P26" s="7"/>
      <c r="Q26" s="7">
        <v>-1</v>
      </c>
      <c r="R26" s="7"/>
      <c r="S26" s="7">
        <v>2</v>
      </c>
      <c r="T26" s="7"/>
      <c r="U26" s="7">
        <v>1133</v>
      </c>
      <c r="V26" s="7"/>
      <c r="W26" s="7">
        <v>17</v>
      </c>
      <c r="X26" s="7"/>
      <c r="Y26" s="7">
        <v>21828</v>
      </c>
      <c r="Z26" s="7"/>
      <c r="AA26" s="7">
        <v>1135</v>
      </c>
      <c r="AB26" s="7"/>
      <c r="AC26" s="7">
        <v>-1</v>
      </c>
      <c r="AD26" s="7"/>
      <c r="AE26" s="7">
        <v>2</v>
      </c>
      <c r="AF26" s="7"/>
      <c r="AG26" s="7">
        <v>37</v>
      </c>
      <c r="AH26" s="7"/>
      <c r="AI26" s="7">
        <v>346</v>
      </c>
      <c r="AJ26" s="7"/>
      <c r="AK26" s="7">
        <v>2095</v>
      </c>
      <c r="AL26" s="7"/>
      <c r="AM26" s="7">
        <v>122</v>
      </c>
      <c r="AN26" s="7" t="s">
        <v>59</v>
      </c>
      <c r="AO26" s="7">
        <v>-39</v>
      </c>
      <c r="AP26" s="7" t="s">
        <v>59</v>
      </c>
      <c r="AQ26" s="7">
        <v>-58</v>
      </c>
      <c r="AR26" s="7" t="s">
        <v>59</v>
      </c>
      <c r="AS26" s="7">
        <v>-29</v>
      </c>
      <c r="AT26" s="7"/>
    </row>
    <row r="28" spans="1:46" x14ac:dyDescent="0.3">
      <c r="A28" s="6" t="s">
        <v>1779</v>
      </c>
      <c r="B28" s="6"/>
      <c r="C28" s="6" t="s">
        <v>1780</v>
      </c>
      <c r="D28" s="6"/>
      <c r="E28" s="7">
        <v>3</v>
      </c>
      <c r="F28" s="7"/>
      <c r="G28" s="7">
        <v>10</v>
      </c>
      <c r="H28" s="7"/>
      <c r="I28" s="7">
        <v>47</v>
      </c>
      <c r="J28" s="7"/>
      <c r="K28" s="7">
        <v>0</v>
      </c>
      <c r="L28" s="7"/>
      <c r="M28" s="7">
        <v>7</v>
      </c>
      <c r="N28" s="7"/>
      <c r="O28" s="7">
        <v>1</v>
      </c>
      <c r="P28" s="7"/>
      <c r="Q28" s="7">
        <v>0</v>
      </c>
      <c r="R28" s="7"/>
      <c r="S28" s="7">
        <v>6</v>
      </c>
      <c r="T28" s="7"/>
      <c r="U28" s="7">
        <v>1155</v>
      </c>
      <c r="V28" s="7"/>
      <c r="W28" s="7">
        <v>28</v>
      </c>
      <c r="X28" s="7"/>
      <c r="Y28" s="7">
        <v>21879</v>
      </c>
      <c r="Z28" s="7"/>
      <c r="AA28" s="7">
        <v>1190</v>
      </c>
      <c r="AB28" s="7"/>
      <c r="AC28" s="7">
        <v>31</v>
      </c>
      <c r="AD28" s="7"/>
      <c r="AE28" s="7">
        <v>9</v>
      </c>
      <c r="AF28" s="7"/>
      <c r="AG28" s="7">
        <v>49</v>
      </c>
      <c r="AH28" s="7"/>
      <c r="AI28" s="7">
        <v>382</v>
      </c>
      <c r="AJ28" s="7"/>
      <c r="AK28" s="7">
        <v>2147</v>
      </c>
      <c r="AL28" s="7"/>
      <c r="AM28" s="7">
        <v>190</v>
      </c>
      <c r="AN28" s="7" t="s">
        <v>59</v>
      </c>
      <c r="AO28" s="7">
        <v>8</v>
      </c>
      <c r="AP28" s="7" t="s">
        <v>59</v>
      </c>
      <c r="AQ28" s="7">
        <v>5</v>
      </c>
      <c r="AR28" s="7" t="s">
        <v>59</v>
      </c>
      <c r="AS28" s="7">
        <v>45</v>
      </c>
      <c r="AT28" s="7"/>
    </row>
    <row r="29" spans="1:46" x14ac:dyDescent="0.3">
      <c r="A29" s="6" t="s">
        <v>1781</v>
      </c>
      <c r="B29" s="6"/>
      <c r="C29" s="6" t="s">
        <v>1782</v>
      </c>
      <c r="D29" s="6"/>
      <c r="E29" s="7">
        <v>2</v>
      </c>
      <c r="F29" s="7"/>
      <c r="G29" s="7">
        <v>2</v>
      </c>
      <c r="H29" s="7"/>
      <c r="I29" s="7">
        <v>1</v>
      </c>
      <c r="J29" s="7"/>
      <c r="K29" s="7">
        <v>3</v>
      </c>
      <c r="L29" s="7"/>
      <c r="M29" s="7">
        <v>2</v>
      </c>
      <c r="N29" s="7"/>
      <c r="O29" s="7">
        <v>3</v>
      </c>
      <c r="P29" s="7"/>
      <c r="Q29" s="7">
        <v>1</v>
      </c>
      <c r="R29" s="7"/>
      <c r="S29" s="7">
        <v>4</v>
      </c>
      <c r="T29" s="7"/>
      <c r="U29" s="7">
        <v>23</v>
      </c>
      <c r="V29" s="7"/>
      <c r="W29" s="7">
        <v>11</v>
      </c>
      <c r="X29" s="7"/>
      <c r="Y29" s="7">
        <v>50</v>
      </c>
      <c r="Z29" s="7"/>
      <c r="AA29" s="7">
        <v>55</v>
      </c>
      <c r="AB29" s="7"/>
      <c r="AC29" s="7">
        <v>32</v>
      </c>
      <c r="AD29" s="7"/>
      <c r="AE29" s="7">
        <v>8</v>
      </c>
      <c r="AF29" s="7"/>
      <c r="AG29" s="7">
        <v>12</v>
      </c>
      <c r="AH29" s="7"/>
      <c r="AI29" s="7">
        <v>36</v>
      </c>
      <c r="AJ29" s="7"/>
      <c r="AK29" s="7">
        <v>52</v>
      </c>
      <c r="AL29" s="7"/>
      <c r="AM29" s="7">
        <v>68</v>
      </c>
      <c r="AN29" s="7"/>
      <c r="AO29" s="7">
        <v>47</v>
      </c>
      <c r="AP29" s="7"/>
      <c r="AQ29" s="7">
        <v>63</v>
      </c>
      <c r="AR29" s="7"/>
      <c r="AS29" s="7">
        <v>74</v>
      </c>
      <c r="AT29" s="7"/>
    </row>
    <row r="31" spans="1:46" x14ac:dyDescent="0.3">
      <c r="A31" s="6" t="s">
        <v>1783</v>
      </c>
      <c r="B31" s="8" t="s">
        <v>1784</v>
      </c>
      <c r="C31" s="6"/>
      <c r="D31" s="6"/>
      <c r="E31" s="7">
        <v>4090</v>
      </c>
      <c r="F31" s="7"/>
      <c r="G31" s="7">
        <v>4479</v>
      </c>
      <c r="H31" s="7"/>
      <c r="I31" s="7">
        <v>3367</v>
      </c>
      <c r="J31" s="7"/>
      <c r="K31" s="7">
        <v>8893</v>
      </c>
      <c r="L31" s="7"/>
      <c r="M31" s="7">
        <v>12304</v>
      </c>
      <c r="N31" s="7"/>
      <c r="O31" s="7">
        <v>14386</v>
      </c>
      <c r="P31" s="7"/>
      <c r="Q31" s="7">
        <v>12244</v>
      </c>
      <c r="R31" s="7"/>
      <c r="S31" s="7">
        <v>11193</v>
      </c>
      <c r="T31" s="7"/>
      <c r="U31" s="7">
        <v>3017</v>
      </c>
      <c r="V31" s="7"/>
      <c r="W31" s="7">
        <v>4824</v>
      </c>
      <c r="X31" s="7"/>
      <c r="Y31" s="7">
        <v>-16499</v>
      </c>
      <c r="Z31" s="7"/>
      <c r="AA31" s="7">
        <v>12617</v>
      </c>
      <c r="AB31" s="7"/>
      <c r="AC31" s="7">
        <v>6642</v>
      </c>
      <c r="AD31" s="7"/>
      <c r="AE31" s="7">
        <v>-530</v>
      </c>
      <c r="AF31" s="7"/>
      <c r="AG31" s="7">
        <v>1259</v>
      </c>
      <c r="AH31" s="7"/>
      <c r="AI31" s="7">
        <v>3677</v>
      </c>
      <c r="AJ31" s="7" t="s">
        <v>59</v>
      </c>
      <c r="AK31" s="7">
        <v>5432</v>
      </c>
      <c r="AL31" s="7" t="s">
        <v>59</v>
      </c>
      <c r="AM31" s="7">
        <v>3137</v>
      </c>
      <c r="AN31" s="7" t="s">
        <v>59</v>
      </c>
      <c r="AO31" s="7">
        <v>2569</v>
      </c>
      <c r="AP31" s="7" t="s">
        <v>59</v>
      </c>
      <c r="AQ31" s="7">
        <v>-776</v>
      </c>
      <c r="AR31" s="7" t="s">
        <v>59</v>
      </c>
      <c r="AS31" s="7">
        <v>13396</v>
      </c>
      <c r="AT31" s="7"/>
    </row>
    <row r="33" spans="1:46" x14ac:dyDescent="0.3">
      <c r="A33" s="6" t="s">
        <v>1785</v>
      </c>
      <c r="B33" s="6"/>
      <c r="C33" s="6" t="s">
        <v>1786</v>
      </c>
      <c r="D33" s="6"/>
      <c r="E33" s="7">
        <v>308</v>
      </c>
      <c r="F33" s="7"/>
      <c r="G33" s="7">
        <v>6956</v>
      </c>
      <c r="H33" s="7"/>
      <c r="I33" s="7">
        <v>2876</v>
      </c>
      <c r="J33" s="7"/>
      <c r="K33" s="7">
        <v>2831</v>
      </c>
      <c r="L33" s="7"/>
      <c r="M33" s="7">
        <v>3244</v>
      </c>
      <c r="N33" s="7"/>
      <c r="O33" s="7">
        <v>-4397</v>
      </c>
      <c r="P33" s="7"/>
      <c r="Q33" s="7">
        <v>8189</v>
      </c>
      <c r="R33" s="7"/>
      <c r="S33" s="7">
        <v>13981</v>
      </c>
      <c r="T33" s="7"/>
      <c r="U33" s="7">
        <v>-18490</v>
      </c>
      <c r="V33" s="7"/>
      <c r="W33" s="7">
        <v>6853</v>
      </c>
      <c r="X33" s="7"/>
      <c r="Y33" s="7">
        <v>29440</v>
      </c>
      <c r="Z33" s="7"/>
      <c r="AA33" s="7">
        <v>-10822</v>
      </c>
      <c r="AB33" s="7"/>
      <c r="AC33" s="7">
        <v>3231</v>
      </c>
      <c r="AD33" s="7"/>
      <c r="AE33" s="7">
        <v>640</v>
      </c>
      <c r="AF33" s="7"/>
      <c r="AG33" s="7">
        <v>9959</v>
      </c>
      <c r="AH33" s="7"/>
      <c r="AI33" s="7">
        <v>-4452</v>
      </c>
      <c r="AJ33" s="7" t="s">
        <v>59</v>
      </c>
      <c r="AK33" s="7">
        <v>-103</v>
      </c>
      <c r="AL33" s="7" t="s">
        <v>59</v>
      </c>
      <c r="AM33" s="7">
        <v>-170</v>
      </c>
      <c r="AN33" s="7" t="s">
        <v>59</v>
      </c>
      <c r="AO33" s="7">
        <v>-2192</v>
      </c>
      <c r="AP33" s="7" t="s">
        <v>59</v>
      </c>
      <c r="AQ33" s="7">
        <v>3335</v>
      </c>
      <c r="AR33" s="7" t="s">
        <v>59</v>
      </c>
      <c r="AS33" s="7">
        <v>-19341</v>
      </c>
      <c r="AT33" s="7"/>
    </row>
    <row r="34" spans="1:46" x14ac:dyDescent="0.3">
      <c r="A34" s="6" t="s">
        <v>1787</v>
      </c>
      <c r="B34" s="6"/>
      <c r="C34" s="6"/>
      <c r="D34" s="6" t="s">
        <v>1788</v>
      </c>
      <c r="E34" s="7">
        <v>-9111</v>
      </c>
      <c r="F34" s="7"/>
      <c r="G34" s="7">
        <v>77</v>
      </c>
      <c r="H34" s="7"/>
      <c r="I34" s="7">
        <v>1896</v>
      </c>
      <c r="J34" s="7"/>
      <c r="K34" s="7">
        <v>1943</v>
      </c>
      <c r="L34" s="7"/>
      <c r="M34" s="7">
        <v>1481</v>
      </c>
      <c r="N34" s="7"/>
      <c r="O34" s="7">
        <v>-2679</v>
      </c>
      <c r="P34" s="7"/>
      <c r="Q34" s="7">
        <v>396</v>
      </c>
      <c r="R34" s="7"/>
      <c r="S34" s="7">
        <v>7307</v>
      </c>
      <c r="T34" s="7"/>
      <c r="U34" s="7">
        <v>-978</v>
      </c>
      <c r="V34" s="7"/>
      <c r="W34" s="7">
        <v>-2864</v>
      </c>
      <c r="X34" s="7"/>
      <c r="Y34" s="7">
        <v>1271</v>
      </c>
      <c r="Z34" s="7"/>
      <c r="AA34" s="7">
        <v>-1029</v>
      </c>
      <c r="AB34" s="7"/>
      <c r="AC34" s="7">
        <v>-20</v>
      </c>
      <c r="AD34" s="7"/>
      <c r="AE34" s="7">
        <v>-994</v>
      </c>
      <c r="AF34" s="7"/>
      <c r="AG34" s="7">
        <v>1411</v>
      </c>
      <c r="AH34" s="7"/>
      <c r="AI34" s="7">
        <v>995</v>
      </c>
      <c r="AJ34" s="7"/>
      <c r="AK34" s="7">
        <v>-1151</v>
      </c>
      <c r="AL34" s="7"/>
      <c r="AM34" s="7">
        <v>-1804</v>
      </c>
      <c r="AN34" s="7"/>
      <c r="AO34" s="7">
        <v>737</v>
      </c>
      <c r="AP34" s="7" t="s">
        <v>59</v>
      </c>
      <c r="AQ34" s="7">
        <v>-812</v>
      </c>
      <c r="AR34" s="7" t="s">
        <v>59</v>
      </c>
      <c r="AS34" s="7">
        <v>1134</v>
      </c>
      <c r="AT34" s="7"/>
    </row>
    <row r="35" spans="1:46" x14ac:dyDescent="0.3">
      <c r="A35" s="6" t="s">
        <v>1789</v>
      </c>
      <c r="B35" s="6"/>
      <c r="C35" s="6"/>
      <c r="D35" s="6" t="s">
        <v>1790</v>
      </c>
      <c r="E35" s="7">
        <v>4655</v>
      </c>
      <c r="F35" s="7"/>
      <c r="G35" s="7">
        <v>3453</v>
      </c>
      <c r="H35" s="7"/>
      <c r="I35" s="7">
        <v>635</v>
      </c>
      <c r="J35" s="7"/>
      <c r="K35" s="7">
        <v>260</v>
      </c>
      <c r="L35" s="7"/>
      <c r="M35" s="7">
        <v>1042</v>
      </c>
      <c r="N35" s="7"/>
      <c r="O35" s="7">
        <v>-500</v>
      </c>
      <c r="P35" s="7"/>
      <c r="Q35" s="7">
        <v>4600</v>
      </c>
      <c r="R35" s="7"/>
      <c r="S35" s="7">
        <v>1930</v>
      </c>
      <c r="T35" s="7"/>
      <c r="U35" s="7">
        <v>-3690</v>
      </c>
      <c r="V35" s="7"/>
      <c r="W35" s="7">
        <v>7514</v>
      </c>
      <c r="X35" s="7"/>
      <c r="Y35" s="7">
        <v>784</v>
      </c>
      <c r="Z35" s="7"/>
      <c r="AA35" s="7">
        <v>2849</v>
      </c>
      <c r="AB35" s="7"/>
      <c r="AC35" s="7">
        <v>5894</v>
      </c>
      <c r="AD35" s="7"/>
      <c r="AE35" s="7">
        <v>7448</v>
      </c>
      <c r="AF35" s="7"/>
      <c r="AG35" s="7">
        <v>11410</v>
      </c>
      <c r="AH35" s="7"/>
      <c r="AI35" s="7">
        <v>4829</v>
      </c>
      <c r="AJ35" s="7"/>
      <c r="AK35" s="7">
        <v>10081</v>
      </c>
      <c r="AL35" s="7"/>
      <c r="AM35" s="7">
        <v>4705</v>
      </c>
      <c r="AN35" s="7"/>
      <c r="AO35" s="7">
        <v>5384</v>
      </c>
      <c r="AP35" s="7"/>
      <c r="AQ35" s="7">
        <v>-5968</v>
      </c>
      <c r="AR35" s="7"/>
      <c r="AS35" s="7">
        <v>30139</v>
      </c>
      <c r="AT35" s="7"/>
    </row>
    <row r="36" spans="1:46" x14ac:dyDescent="0.3">
      <c r="A36" s="6" t="s">
        <v>1791</v>
      </c>
      <c r="B36" s="6"/>
      <c r="C36" s="6"/>
      <c r="D36" s="6" t="s">
        <v>1792</v>
      </c>
      <c r="E36" s="7">
        <v>-24</v>
      </c>
      <c r="F36" s="7"/>
      <c r="G36" s="7">
        <v>0</v>
      </c>
      <c r="H36" s="7"/>
      <c r="I36" s="7">
        <v>8</v>
      </c>
      <c r="J36" s="7"/>
      <c r="K36" s="7">
        <v>8</v>
      </c>
      <c r="L36" s="7"/>
      <c r="M36" s="7">
        <v>-7</v>
      </c>
      <c r="N36" s="7"/>
      <c r="O36" s="7">
        <v>37</v>
      </c>
      <c r="P36" s="7"/>
      <c r="Q36" s="7">
        <v>43</v>
      </c>
      <c r="R36" s="7"/>
      <c r="S36" s="7">
        <v>-25</v>
      </c>
      <c r="T36" s="7"/>
      <c r="U36" s="7">
        <v>2082</v>
      </c>
      <c r="V36" s="7"/>
      <c r="W36" s="7">
        <v>-1827</v>
      </c>
      <c r="X36" s="7"/>
      <c r="Y36" s="7">
        <v>14</v>
      </c>
      <c r="Z36" s="7"/>
      <c r="AA36" s="7">
        <v>-312</v>
      </c>
      <c r="AB36" s="7"/>
      <c r="AC36" s="7">
        <v>692</v>
      </c>
      <c r="AD36" s="7"/>
      <c r="AE36" s="7">
        <v>-545</v>
      </c>
      <c r="AF36" s="7"/>
      <c r="AG36" s="7">
        <v>-3889</v>
      </c>
      <c r="AH36" s="7"/>
      <c r="AI36" s="7">
        <v>-6724</v>
      </c>
      <c r="AJ36" s="7"/>
      <c r="AK36" s="7">
        <v>-5318</v>
      </c>
      <c r="AL36" s="7"/>
      <c r="AM36" s="7">
        <v>-4756</v>
      </c>
      <c r="AN36" s="7"/>
      <c r="AO36" s="7">
        <v>-4664</v>
      </c>
      <c r="AP36" s="7"/>
      <c r="AQ36" s="7">
        <v>-6229</v>
      </c>
      <c r="AR36" s="7"/>
      <c r="AS36" s="7">
        <v>-17142</v>
      </c>
      <c r="AT36" s="7"/>
    </row>
    <row r="37" spans="1:46" x14ac:dyDescent="0.3">
      <c r="A37" s="6" t="s">
        <v>1793</v>
      </c>
      <c r="B37" s="6"/>
      <c r="C37" s="6"/>
      <c r="D37" s="6" t="s">
        <v>1794</v>
      </c>
      <c r="E37" s="7">
        <v>4780</v>
      </c>
      <c r="F37" s="7"/>
      <c r="G37" s="7">
        <v>3511</v>
      </c>
      <c r="H37" s="7"/>
      <c r="I37" s="7">
        <v>-2260</v>
      </c>
      <c r="J37" s="7"/>
      <c r="K37" s="7">
        <v>-1707</v>
      </c>
      <c r="L37" s="7"/>
      <c r="M37" s="7">
        <v>1641</v>
      </c>
      <c r="N37" s="7"/>
      <c r="O37" s="7">
        <v>-6107</v>
      </c>
      <c r="P37" s="7"/>
      <c r="Q37" s="7">
        <v>-3594</v>
      </c>
      <c r="R37" s="7"/>
      <c r="S37" s="7">
        <v>-993</v>
      </c>
      <c r="T37" s="7"/>
      <c r="U37" s="7">
        <v>-5906</v>
      </c>
      <c r="V37" s="7"/>
      <c r="W37" s="7">
        <v>-2463</v>
      </c>
      <c r="X37" s="7"/>
      <c r="Y37" s="7">
        <v>25280</v>
      </c>
      <c r="Z37" s="7"/>
      <c r="AA37" s="7">
        <v>-12546</v>
      </c>
      <c r="AB37" s="7"/>
      <c r="AC37" s="7">
        <v>-4647</v>
      </c>
      <c r="AD37" s="7"/>
      <c r="AE37" s="7">
        <v>-3191</v>
      </c>
      <c r="AF37" s="7"/>
      <c r="AG37" s="7">
        <v>-910</v>
      </c>
      <c r="AH37" s="7"/>
      <c r="AI37" s="7">
        <v>-336</v>
      </c>
      <c r="AJ37" s="7" t="s">
        <v>59</v>
      </c>
      <c r="AK37" s="7">
        <v>-6670</v>
      </c>
      <c r="AL37" s="7" t="s">
        <v>59</v>
      </c>
      <c r="AM37" s="7">
        <v>-1033</v>
      </c>
      <c r="AN37" s="7" t="s">
        <v>59</v>
      </c>
      <c r="AO37" s="7">
        <v>-742</v>
      </c>
      <c r="AP37" s="7" t="s">
        <v>59</v>
      </c>
      <c r="AQ37" s="7">
        <v>8003</v>
      </c>
      <c r="AR37" s="7" t="s">
        <v>59</v>
      </c>
      <c r="AS37" s="7">
        <v>-15348</v>
      </c>
      <c r="AT37" s="7"/>
    </row>
    <row r="38" spans="1:46" x14ac:dyDescent="0.3">
      <c r="A38" s="6" t="s">
        <v>1795</v>
      </c>
      <c r="B38" s="6"/>
      <c r="C38" s="6"/>
      <c r="D38" s="6" t="s">
        <v>1796</v>
      </c>
      <c r="E38" s="7">
        <v>8</v>
      </c>
      <c r="F38" s="7"/>
      <c r="G38" s="7">
        <v>-85</v>
      </c>
      <c r="H38" s="7"/>
      <c r="I38" s="7">
        <v>2596</v>
      </c>
      <c r="J38" s="7"/>
      <c r="K38" s="7">
        <v>2327</v>
      </c>
      <c r="L38" s="7"/>
      <c r="M38" s="7">
        <v>-913</v>
      </c>
      <c r="N38" s="7"/>
      <c r="O38" s="7">
        <v>4851</v>
      </c>
      <c r="P38" s="7"/>
      <c r="Q38" s="7">
        <v>6744</v>
      </c>
      <c r="R38" s="7"/>
      <c r="S38" s="7">
        <v>5763</v>
      </c>
      <c r="T38" s="7"/>
      <c r="U38" s="7">
        <v>-9999</v>
      </c>
      <c r="V38" s="7"/>
      <c r="W38" s="7">
        <v>6493</v>
      </c>
      <c r="X38" s="7"/>
      <c r="Y38" s="7">
        <v>2092</v>
      </c>
      <c r="Z38" s="7"/>
      <c r="AA38" s="7">
        <v>215</v>
      </c>
      <c r="AB38" s="7"/>
      <c r="AC38" s="7">
        <v>1312</v>
      </c>
      <c r="AD38" s="7"/>
      <c r="AE38" s="7">
        <v>-2078</v>
      </c>
      <c r="AF38" s="7"/>
      <c r="AG38" s="7">
        <v>1936</v>
      </c>
      <c r="AH38" s="7"/>
      <c r="AI38" s="7">
        <v>-3216</v>
      </c>
      <c r="AJ38" s="7"/>
      <c r="AK38" s="7">
        <v>2955</v>
      </c>
      <c r="AL38" s="7"/>
      <c r="AM38" s="7">
        <v>2719</v>
      </c>
      <c r="AN38" s="7"/>
      <c r="AO38" s="7">
        <v>-2907</v>
      </c>
      <c r="AP38" s="7"/>
      <c r="AQ38" s="7">
        <v>8340</v>
      </c>
      <c r="AR38" s="7"/>
      <c r="AS38" s="7">
        <v>-18124</v>
      </c>
      <c r="AT38" s="7"/>
    </row>
    <row r="40" spans="1:46" x14ac:dyDescent="0.3">
      <c r="A40" s="6" t="s">
        <v>1797</v>
      </c>
      <c r="B40" s="6"/>
      <c r="C40" s="6" t="s">
        <v>1798</v>
      </c>
      <c r="D40" s="6"/>
      <c r="E40" s="7">
        <v>4399</v>
      </c>
      <c r="F40" s="7"/>
      <c r="G40" s="7">
        <v>11435</v>
      </c>
      <c r="H40" s="7"/>
      <c r="I40" s="7">
        <v>6243</v>
      </c>
      <c r="J40" s="7"/>
      <c r="K40" s="7">
        <v>11724</v>
      </c>
      <c r="L40" s="7"/>
      <c r="M40" s="7">
        <v>15548</v>
      </c>
      <c r="N40" s="7"/>
      <c r="O40" s="7">
        <v>9989</v>
      </c>
      <c r="P40" s="7"/>
      <c r="Q40" s="7">
        <v>20433</v>
      </c>
      <c r="R40" s="7"/>
      <c r="S40" s="7">
        <v>25175</v>
      </c>
      <c r="T40" s="7"/>
      <c r="U40" s="7">
        <v>-15474</v>
      </c>
      <c r="V40" s="7"/>
      <c r="W40" s="7">
        <v>11677</v>
      </c>
      <c r="X40" s="7"/>
      <c r="Y40" s="7">
        <v>12941</v>
      </c>
      <c r="Z40" s="7"/>
      <c r="AA40" s="7">
        <v>1795</v>
      </c>
      <c r="AB40" s="7"/>
      <c r="AC40" s="7">
        <v>9873</v>
      </c>
      <c r="AD40" s="7"/>
      <c r="AE40" s="7">
        <v>110</v>
      </c>
      <c r="AF40" s="7"/>
      <c r="AG40" s="7">
        <v>11218</v>
      </c>
      <c r="AH40" s="7"/>
      <c r="AI40" s="7">
        <v>-776</v>
      </c>
      <c r="AJ40" s="7" t="s">
        <v>59</v>
      </c>
      <c r="AK40" s="7">
        <v>5329</v>
      </c>
      <c r="AL40" s="7" t="s">
        <v>59</v>
      </c>
      <c r="AM40" s="7">
        <v>2967</v>
      </c>
      <c r="AN40" s="7" t="s">
        <v>59</v>
      </c>
      <c r="AO40" s="7">
        <v>377</v>
      </c>
      <c r="AP40" s="7" t="s">
        <v>59</v>
      </c>
      <c r="AQ40" s="7">
        <v>2559</v>
      </c>
      <c r="AR40" s="7" t="s">
        <v>59</v>
      </c>
      <c r="AS40" s="7">
        <v>-5945</v>
      </c>
      <c r="AT40" s="7"/>
    </row>
    <row r="41" spans="1:46" x14ac:dyDescent="0.3">
      <c r="A41" s="6" t="s">
        <v>1799</v>
      </c>
      <c r="B41" s="6"/>
      <c r="C41" s="6"/>
      <c r="D41" s="6" t="s">
        <v>1800</v>
      </c>
      <c r="E41" s="7">
        <v>-242</v>
      </c>
      <c r="F41" s="7"/>
      <c r="G41" s="7">
        <v>-530</v>
      </c>
      <c r="H41" s="7"/>
      <c r="I41" s="7">
        <v>4901</v>
      </c>
      <c r="J41" s="7"/>
      <c r="K41" s="7">
        <v>-4909</v>
      </c>
      <c r="L41" s="7"/>
      <c r="M41" s="7">
        <v>2941</v>
      </c>
      <c r="N41" s="7"/>
      <c r="O41" s="7">
        <v>2501</v>
      </c>
      <c r="P41" s="7"/>
      <c r="Q41" s="7">
        <v>5923</v>
      </c>
      <c r="R41" s="7"/>
      <c r="S41" s="7">
        <v>4451</v>
      </c>
      <c r="T41" s="7"/>
      <c r="U41" s="7">
        <v>4303</v>
      </c>
      <c r="V41" s="7"/>
      <c r="W41" s="7">
        <v>-587</v>
      </c>
      <c r="X41" s="7"/>
      <c r="Y41" s="7">
        <v>1328</v>
      </c>
      <c r="Z41" s="7"/>
      <c r="AA41" s="7">
        <v>1496</v>
      </c>
      <c r="AB41" s="7"/>
      <c r="AC41" s="7">
        <v>4153</v>
      </c>
      <c r="AD41" s="7"/>
      <c r="AE41" s="7">
        <v>509</v>
      </c>
      <c r="AF41" s="7"/>
      <c r="AG41" s="7">
        <v>3984</v>
      </c>
      <c r="AH41" s="7"/>
      <c r="AI41" s="7">
        <v>1009</v>
      </c>
      <c r="AJ41" s="7" t="s">
        <v>59</v>
      </c>
      <c r="AK41" s="7">
        <v>1826</v>
      </c>
      <c r="AL41" s="7" t="s">
        <v>59</v>
      </c>
      <c r="AM41" s="7">
        <v>2988</v>
      </c>
      <c r="AN41" s="7" t="s">
        <v>59</v>
      </c>
      <c r="AO41" s="7">
        <v>2201</v>
      </c>
      <c r="AP41" s="7" t="s">
        <v>59</v>
      </c>
      <c r="AQ41" s="7">
        <v>6590</v>
      </c>
      <c r="AR41" s="7" t="s">
        <v>59</v>
      </c>
      <c r="AS41" s="7">
        <v>7365</v>
      </c>
      <c r="AT41" s="7"/>
    </row>
    <row r="42" spans="1:46" x14ac:dyDescent="0.3">
      <c r="A42" s="6" t="s">
        <v>1801</v>
      </c>
      <c r="B42" s="6"/>
      <c r="C42" s="6"/>
      <c r="D42" s="6" t="s">
        <v>1802</v>
      </c>
      <c r="E42" s="7">
        <v>3965</v>
      </c>
      <c r="F42" s="7"/>
      <c r="G42" s="7">
        <v>2972</v>
      </c>
      <c r="H42" s="7"/>
      <c r="I42" s="7">
        <v>4899</v>
      </c>
      <c r="J42" s="7"/>
      <c r="K42" s="7">
        <v>7348</v>
      </c>
      <c r="L42" s="7"/>
      <c r="M42" s="7">
        <v>6223</v>
      </c>
      <c r="N42" s="7"/>
      <c r="O42" s="7">
        <v>9104</v>
      </c>
      <c r="P42" s="7"/>
      <c r="Q42" s="7">
        <v>5988</v>
      </c>
      <c r="R42" s="7"/>
      <c r="S42" s="7">
        <v>18121</v>
      </c>
      <c r="T42" s="7"/>
      <c r="U42" s="7">
        <v>-22882</v>
      </c>
      <c r="V42" s="7"/>
      <c r="W42" s="7">
        <v>14453</v>
      </c>
      <c r="X42" s="7"/>
      <c r="Y42" s="7">
        <v>11219</v>
      </c>
      <c r="Z42" s="7"/>
      <c r="AA42" s="7">
        <v>4633</v>
      </c>
      <c r="AB42" s="7"/>
      <c r="AC42" s="7">
        <v>11527</v>
      </c>
      <c r="AD42" s="7"/>
      <c r="AE42" s="7">
        <v>2816</v>
      </c>
      <c r="AF42" s="7"/>
      <c r="AG42" s="7">
        <v>16070</v>
      </c>
      <c r="AH42" s="7"/>
      <c r="AI42" s="7">
        <v>9166</v>
      </c>
      <c r="AJ42" s="7"/>
      <c r="AK42" s="7">
        <v>15693</v>
      </c>
      <c r="AL42" s="7"/>
      <c r="AM42" s="7">
        <v>5170</v>
      </c>
      <c r="AN42" s="7"/>
      <c r="AO42" s="7">
        <v>5969</v>
      </c>
      <c r="AP42" s="7"/>
      <c r="AQ42" s="7">
        <v>5373</v>
      </c>
      <c r="AR42" s="7"/>
      <c r="AS42" s="7">
        <v>144</v>
      </c>
      <c r="AT42" s="7"/>
    </row>
    <row r="43" spans="1:46" x14ac:dyDescent="0.3">
      <c r="A43" s="6" t="s">
        <v>1803</v>
      </c>
      <c r="B43" s="6"/>
      <c r="C43" s="6"/>
      <c r="D43" s="6" t="s">
        <v>1804</v>
      </c>
      <c r="E43" s="7">
        <v>4</v>
      </c>
      <c r="F43" s="7"/>
      <c r="G43" s="7">
        <v>-8</v>
      </c>
      <c r="H43" s="7"/>
      <c r="I43" s="7">
        <v>9</v>
      </c>
      <c r="J43" s="7"/>
      <c r="K43" s="7">
        <v>2</v>
      </c>
      <c r="L43" s="7"/>
      <c r="M43" s="7">
        <v>0</v>
      </c>
      <c r="N43" s="7"/>
      <c r="O43" s="7">
        <v>-1</v>
      </c>
      <c r="P43" s="7"/>
      <c r="Q43" s="7">
        <v>-15</v>
      </c>
      <c r="R43" s="7"/>
      <c r="S43" s="7">
        <v>34</v>
      </c>
      <c r="T43" s="7"/>
      <c r="U43" s="7">
        <v>-269</v>
      </c>
      <c r="V43" s="7"/>
      <c r="W43" s="7">
        <v>-130</v>
      </c>
      <c r="X43" s="7"/>
      <c r="Y43" s="7">
        <v>390</v>
      </c>
      <c r="Z43" s="7"/>
      <c r="AA43" s="7">
        <v>-79</v>
      </c>
      <c r="AB43" s="7"/>
      <c r="AC43" s="7">
        <v>-296</v>
      </c>
      <c r="AD43" s="7"/>
      <c r="AE43" s="7">
        <v>164</v>
      </c>
      <c r="AF43" s="7"/>
      <c r="AG43" s="7">
        <v>-4799</v>
      </c>
      <c r="AH43" s="7"/>
      <c r="AI43" s="7">
        <v>-9339</v>
      </c>
      <c r="AJ43" s="7"/>
      <c r="AK43" s="7">
        <v>-4356</v>
      </c>
      <c r="AL43" s="7"/>
      <c r="AM43" s="7">
        <v>-5307</v>
      </c>
      <c r="AN43" s="7"/>
      <c r="AO43" s="7">
        <v>-6590</v>
      </c>
      <c r="AP43" s="7"/>
      <c r="AQ43" s="7">
        <v>-8956</v>
      </c>
      <c r="AR43" s="7"/>
      <c r="AS43" s="7">
        <v>-5506</v>
      </c>
      <c r="AT43" s="7"/>
    </row>
    <row r="44" spans="1:46" x14ac:dyDescent="0.3">
      <c r="A44" s="6" t="s">
        <v>1805</v>
      </c>
      <c r="B44" s="6"/>
      <c r="C44" s="6"/>
      <c r="D44" s="6" t="s">
        <v>1806</v>
      </c>
      <c r="E44" s="7">
        <v>671</v>
      </c>
      <c r="F44" s="7"/>
      <c r="G44" s="7">
        <v>9000</v>
      </c>
      <c r="H44" s="7"/>
      <c r="I44" s="7">
        <v>-3567</v>
      </c>
      <c r="J44" s="7"/>
      <c r="K44" s="7">
        <v>9284</v>
      </c>
      <c r="L44" s="7"/>
      <c r="M44" s="7">
        <v>6383</v>
      </c>
      <c r="N44" s="7"/>
      <c r="O44" s="7">
        <v>-1615</v>
      </c>
      <c r="P44" s="7"/>
      <c r="Q44" s="7">
        <v>8538</v>
      </c>
      <c r="R44" s="7"/>
      <c r="S44" s="7">
        <v>2569</v>
      </c>
      <c r="T44" s="7"/>
      <c r="U44" s="7">
        <v>3374</v>
      </c>
      <c r="V44" s="7"/>
      <c r="W44" s="7">
        <v>-2059</v>
      </c>
      <c r="X44" s="7"/>
      <c r="Y44" s="7">
        <v>4</v>
      </c>
      <c r="Z44" s="7"/>
      <c r="AA44" s="7">
        <v>-4255</v>
      </c>
      <c r="AB44" s="7"/>
      <c r="AC44" s="7">
        <v>-5510</v>
      </c>
      <c r="AD44" s="7"/>
      <c r="AE44" s="7">
        <v>-3379</v>
      </c>
      <c r="AF44" s="7"/>
      <c r="AG44" s="7">
        <v>-4038</v>
      </c>
      <c r="AH44" s="7"/>
      <c r="AI44" s="7">
        <v>-1612</v>
      </c>
      <c r="AJ44" s="7" t="s">
        <v>59</v>
      </c>
      <c r="AK44" s="7">
        <v>-7834</v>
      </c>
      <c r="AL44" s="7" t="s">
        <v>59</v>
      </c>
      <c r="AM44" s="7">
        <v>116</v>
      </c>
      <c r="AN44" s="7" t="s">
        <v>59</v>
      </c>
      <c r="AO44" s="7">
        <v>-1203</v>
      </c>
      <c r="AP44" s="7" t="s">
        <v>59</v>
      </c>
      <c r="AQ44" s="7">
        <v>-448</v>
      </c>
      <c r="AR44" s="7" t="s">
        <v>59</v>
      </c>
      <c r="AS44" s="7">
        <v>-7949</v>
      </c>
      <c r="AT44" s="7"/>
    </row>
    <row r="46" spans="1:46" x14ac:dyDescent="0.3">
      <c r="A46" s="6" t="s">
        <v>1807</v>
      </c>
      <c r="B46" s="8" t="s">
        <v>1808</v>
      </c>
      <c r="C46" s="6"/>
      <c r="D46" s="6"/>
      <c r="E46" s="7">
        <v>-1326</v>
      </c>
      <c r="F46" s="7"/>
      <c r="G46" s="7">
        <v>-2868</v>
      </c>
      <c r="H46" s="7"/>
      <c r="I46" s="7">
        <v>-835</v>
      </c>
      <c r="J46" s="7"/>
      <c r="K46" s="7">
        <v>-4833</v>
      </c>
      <c r="L46" s="7"/>
      <c r="M46" s="7">
        <v>-4367</v>
      </c>
      <c r="N46" s="7"/>
      <c r="O46" s="7">
        <v>-1646</v>
      </c>
      <c r="P46" s="7"/>
      <c r="Q46" s="7">
        <v>-627</v>
      </c>
      <c r="R46" s="7"/>
      <c r="S46" s="7">
        <v>1203</v>
      </c>
      <c r="T46" s="7"/>
      <c r="U46" s="7">
        <v>9310</v>
      </c>
      <c r="V46" s="7"/>
      <c r="W46" s="7">
        <v>-2009</v>
      </c>
      <c r="X46" s="7"/>
      <c r="Y46" s="7">
        <v>286</v>
      </c>
      <c r="Z46" s="7"/>
      <c r="AA46" s="7">
        <v>-7053</v>
      </c>
      <c r="AB46" s="7"/>
      <c r="AC46" s="7">
        <v>1307</v>
      </c>
      <c r="AD46" s="7"/>
      <c r="AE46" s="7">
        <v>6392</v>
      </c>
      <c r="AF46" s="7"/>
      <c r="AG46" s="7">
        <v>6873</v>
      </c>
      <c r="AH46" s="7"/>
      <c r="AI46" s="7">
        <v>2283</v>
      </c>
      <c r="AJ46" s="7" t="s">
        <v>59</v>
      </c>
      <c r="AK46" s="7">
        <v>-686</v>
      </c>
      <c r="AL46" s="7" t="s">
        <v>59</v>
      </c>
      <c r="AM46" s="7">
        <v>5277</v>
      </c>
      <c r="AN46" s="7" t="s">
        <v>59</v>
      </c>
      <c r="AO46" s="7">
        <v>8915</v>
      </c>
      <c r="AP46" s="7" t="s">
        <v>59</v>
      </c>
      <c r="AQ46" s="7">
        <v>8440</v>
      </c>
      <c r="AR46" s="7" t="s">
        <v>59</v>
      </c>
      <c r="AS46" s="7">
        <v>-5191</v>
      </c>
      <c r="AT46" s="7"/>
    </row>
    <row r="47" spans="1:46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46" x14ac:dyDescent="0.3">
      <c r="A48" s="9" t="s">
        <v>1809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49" spans="1:46" x14ac:dyDescent="0.3">
      <c r="A49" s="9" t="s">
        <v>85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  <row r="51" spans="1:46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</row>
    <row r="52" spans="1:46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</row>
    <row r="53" spans="1:46" x14ac:dyDescent="0.3">
      <c r="A53" s="10" t="s">
        <v>35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</row>
    <row r="54" spans="1:46" x14ac:dyDescent="0.3">
      <c r="A54" s="9" t="s">
        <v>86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</row>
    <row r="55" spans="1:46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</row>
    <row r="56" spans="1:46" x14ac:dyDescent="0.3">
      <c r="A56" s="9" t="s">
        <v>1810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</row>
  </sheetData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T65"/>
  <sheetViews>
    <sheetView workbookViewId="0"/>
  </sheetViews>
  <sheetFormatPr defaultColWidth="12" defaultRowHeight="10.15" x14ac:dyDescent="0.3"/>
  <cols>
    <col min="1" max="1" width="18.1640625" customWidth="1"/>
    <col min="2" max="3" width="2.5" customWidth="1"/>
    <col min="4" max="4" width="70.6640625" customWidth="1"/>
    <col min="5" max="5" width="10.1640625" customWidth="1"/>
    <col min="6" max="6" width="2.832031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</cols>
  <sheetData>
    <row r="1" spans="1:46" ht="15" customHeight="1" x14ac:dyDescent="0.35">
      <c r="A1" s="1" t="s">
        <v>836</v>
      </c>
    </row>
    <row r="2" spans="1:46" ht="20.25" customHeight="1" x14ac:dyDescent="0.4">
      <c r="A2" s="3" t="s">
        <v>837</v>
      </c>
    </row>
    <row r="3" spans="1:46" ht="15" customHeight="1" x14ac:dyDescent="0.35">
      <c r="A3" s="1" t="s">
        <v>2</v>
      </c>
    </row>
    <row r="4" spans="1:46" ht="12.75" customHeight="1" x14ac:dyDescent="0.35">
      <c r="A4" s="2" t="s">
        <v>3</v>
      </c>
    </row>
    <row r="6" spans="1:46" x14ac:dyDescent="0.3">
      <c r="A6" s="5" t="s">
        <v>4</v>
      </c>
      <c r="B6" s="5"/>
      <c r="C6" s="5"/>
      <c r="D6" s="4"/>
      <c r="E6" s="4">
        <v>2001</v>
      </c>
      <c r="F6" s="4"/>
      <c r="G6" s="4">
        <v>2002</v>
      </c>
      <c r="H6" s="4"/>
      <c r="I6" s="4">
        <v>2003</v>
      </c>
      <c r="J6" s="4"/>
      <c r="K6" s="4">
        <v>2004</v>
      </c>
      <c r="L6" s="4"/>
      <c r="M6" s="4">
        <v>2005</v>
      </c>
      <c r="N6" s="4"/>
      <c r="O6" s="4">
        <v>2006</v>
      </c>
      <c r="P6" s="4"/>
      <c r="Q6" s="4">
        <v>2007</v>
      </c>
      <c r="R6" s="4"/>
      <c r="S6" s="4">
        <v>2008</v>
      </c>
      <c r="T6" s="4"/>
      <c r="U6" s="4">
        <v>2009</v>
      </c>
      <c r="V6" s="4"/>
      <c r="W6" s="4">
        <v>2010</v>
      </c>
      <c r="X6" s="4"/>
      <c r="Y6" s="4">
        <v>2011</v>
      </c>
      <c r="Z6" s="4"/>
      <c r="AA6" s="4">
        <v>2012</v>
      </c>
      <c r="AB6" s="4"/>
      <c r="AC6" s="4">
        <v>2013</v>
      </c>
      <c r="AD6" s="4"/>
      <c r="AE6" s="4">
        <v>2014</v>
      </c>
      <c r="AF6" s="4"/>
      <c r="AG6" s="4">
        <v>2015</v>
      </c>
      <c r="AH6" s="4"/>
      <c r="AI6" s="4">
        <v>2016</v>
      </c>
      <c r="AJ6" s="4"/>
      <c r="AK6" s="4">
        <v>2017</v>
      </c>
      <c r="AL6" s="4"/>
      <c r="AM6" s="4">
        <v>2018</v>
      </c>
      <c r="AN6" s="4"/>
      <c r="AO6" s="4">
        <v>2019</v>
      </c>
      <c r="AP6" s="4"/>
      <c r="AQ6" s="4">
        <v>2020</v>
      </c>
      <c r="AR6" s="4"/>
      <c r="AS6" s="4">
        <v>2021</v>
      </c>
      <c r="AT6" s="4"/>
    </row>
    <row r="8" spans="1:46" x14ac:dyDescent="0.3">
      <c r="A8" s="6" t="s">
        <v>838</v>
      </c>
      <c r="B8" s="8" t="s">
        <v>839</v>
      </c>
      <c r="C8" s="6"/>
      <c r="D8" s="6"/>
      <c r="E8" s="7">
        <v>84599</v>
      </c>
      <c r="F8" s="7"/>
      <c r="G8" s="7">
        <v>94680</v>
      </c>
      <c r="H8" s="7"/>
      <c r="I8" s="7">
        <v>91089</v>
      </c>
      <c r="J8" s="7"/>
      <c r="K8" s="7">
        <v>97175</v>
      </c>
      <c r="L8" s="7"/>
      <c r="M8" s="7">
        <v>102680</v>
      </c>
      <c r="N8" s="7"/>
      <c r="O8" s="7">
        <v>115991</v>
      </c>
      <c r="P8" s="7"/>
      <c r="Q8" s="7">
        <v>124078</v>
      </c>
      <c r="R8" s="7"/>
      <c r="S8" s="7">
        <v>136712</v>
      </c>
      <c r="T8" s="7"/>
      <c r="U8" s="7">
        <v>138775</v>
      </c>
      <c r="V8" s="7"/>
      <c r="W8" s="7">
        <v>138679</v>
      </c>
      <c r="X8" s="7"/>
      <c r="Y8" s="7">
        <v>175010</v>
      </c>
      <c r="Z8" s="7"/>
      <c r="AA8" s="7">
        <v>165220</v>
      </c>
      <c r="AB8" s="7"/>
      <c r="AC8" s="7">
        <v>168756</v>
      </c>
      <c r="AD8" s="7"/>
      <c r="AE8" s="7">
        <v>171743</v>
      </c>
      <c r="AF8" s="7"/>
      <c r="AG8" s="7">
        <v>206750</v>
      </c>
      <c r="AH8" s="7"/>
      <c r="AI8" s="7">
        <v>231644</v>
      </c>
      <c r="AJ8" s="7" t="s">
        <v>59</v>
      </c>
      <c r="AK8" s="7">
        <v>240308</v>
      </c>
      <c r="AL8" s="7" t="s">
        <v>59</v>
      </c>
      <c r="AM8" s="7">
        <v>249204</v>
      </c>
      <c r="AN8" s="7" t="s">
        <v>59</v>
      </c>
      <c r="AO8" s="7">
        <v>266027</v>
      </c>
      <c r="AP8" s="7" t="s">
        <v>59</v>
      </c>
      <c r="AQ8" s="7">
        <v>301624</v>
      </c>
      <c r="AR8" s="7" t="s">
        <v>59</v>
      </c>
      <c r="AS8" s="7">
        <v>316320</v>
      </c>
      <c r="AT8" s="7"/>
    </row>
    <row r="9" spans="1:46" x14ac:dyDescent="0.3">
      <c r="A9" s="6" t="s">
        <v>840</v>
      </c>
      <c r="B9" s="6"/>
      <c r="C9" s="6" t="s">
        <v>774</v>
      </c>
      <c r="D9" s="6"/>
      <c r="E9" s="7">
        <v>29</v>
      </c>
      <c r="F9" s="7"/>
      <c r="G9" s="7">
        <v>68</v>
      </c>
      <c r="H9" s="7"/>
      <c r="I9" s="7">
        <v>52</v>
      </c>
      <c r="J9" s="7"/>
      <c r="K9" s="7">
        <v>42</v>
      </c>
      <c r="L9" s="7"/>
      <c r="M9" s="7" t="s">
        <v>15</v>
      </c>
      <c r="N9" s="7"/>
      <c r="O9" s="7" t="s">
        <v>15</v>
      </c>
      <c r="P9" s="7"/>
      <c r="Q9" s="7">
        <v>34</v>
      </c>
      <c r="R9" s="7"/>
      <c r="S9" s="7" t="s">
        <v>15</v>
      </c>
      <c r="T9" s="7"/>
      <c r="U9" s="7">
        <v>38</v>
      </c>
      <c r="V9" s="7"/>
      <c r="W9" s="7">
        <v>23</v>
      </c>
      <c r="X9" s="7"/>
      <c r="Y9" s="7">
        <v>37</v>
      </c>
      <c r="Z9" s="7"/>
      <c r="AA9" s="7">
        <v>24</v>
      </c>
      <c r="AB9" s="7"/>
      <c r="AC9" s="7">
        <v>60</v>
      </c>
      <c r="AD9" s="7"/>
      <c r="AE9" s="7" t="s">
        <v>15</v>
      </c>
      <c r="AF9" s="7"/>
      <c r="AG9" s="7" t="s">
        <v>15</v>
      </c>
      <c r="AH9" s="7"/>
      <c r="AI9" s="7" t="s">
        <v>15</v>
      </c>
      <c r="AJ9" s="7"/>
      <c r="AK9" s="7">
        <v>318</v>
      </c>
      <c r="AL9" s="7"/>
      <c r="AM9" s="7">
        <v>308</v>
      </c>
      <c r="AN9" s="7"/>
      <c r="AO9" s="7">
        <v>321</v>
      </c>
      <c r="AP9" s="7"/>
      <c r="AQ9" s="7" t="s">
        <v>15</v>
      </c>
      <c r="AR9" s="7"/>
      <c r="AS9" s="7" t="s">
        <v>15</v>
      </c>
      <c r="AT9" s="7"/>
    </row>
    <row r="10" spans="1:46" x14ac:dyDescent="0.3">
      <c r="A10" s="6" t="s">
        <v>841</v>
      </c>
      <c r="B10" s="6"/>
      <c r="C10" s="6" t="s">
        <v>776</v>
      </c>
      <c r="D10" s="6"/>
      <c r="E10" s="7" t="s">
        <v>15</v>
      </c>
      <c r="F10" s="7"/>
      <c r="G10" s="7" t="s">
        <v>15</v>
      </c>
      <c r="H10" s="7"/>
      <c r="I10" s="7" t="s">
        <v>15</v>
      </c>
      <c r="J10" s="7"/>
      <c r="K10" s="7" t="s">
        <v>15</v>
      </c>
      <c r="L10" s="7"/>
      <c r="M10" s="7" t="s">
        <v>15</v>
      </c>
      <c r="N10" s="7"/>
      <c r="O10" s="7" t="s">
        <v>15</v>
      </c>
      <c r="P10" s="7"/>
      <c r="Q10" s="7" t="s">
        <v>15</v>
      </c>
      <c r="R10" s="7"/>
      <c r="S10" s="7" t="s">
        <v>15</v>
      </c>
      <c r="T10" s="7"/>
      <c r="U10" s="7">
        <v>659</v>
      </c>
      <c r="V10" s="7"/>
      <c r="W10" s="7">
        <v>748</v>
      </c>
      <c r="X10" s="7"/>
      <c r="Y10" s="7">
        <v>874</v>
      </c>
      <c r="Z10" s="7"/>
      <c r="AA10" s="7" t="s">
        <v>15</v>
      </c>
      <c r="AB10" s="7"/>
      <c r="AC10" s="7">
        <v>1166</v>
      </c>
      <c r="AD10" s="7"/>
      <c r="AE10" s="7" t="s">
        <v>15</v>
      </c>
      <c r="AF10" s="7"/>
      <c r="AG10" s="7" t="s">
        <v>15</v>
      </c>
      <c r="AH10" s="7"/>
      <c r="AI10" s="7" t="s">
        <v>15</v>
      </c>
      <c r="AJ10" s="7"/>
      <c r="AK10" s="7" t="s">
        <v>15</v>
      </c>
      <c r="AL10" s="7"/>
      <c r="AM10" s="7" t="s">
        <v>15</v>
      </c>
      <c r="AN10" s="7"/>
      <c r="AO10" s="7" t="s">
        <v>15</v>
      </c>
      <c r="AP10" s="7"/>
      <c r="AQ10" s="7" t="s">
        <v>15</v>
      </c>
      <c r="AR10" s="7"/>
      <c r="AS10" s="7" t="s">
        <v>15</v>
      </c>
      <c r="AT10" s="7"/>
    </row>
    <row r="11" spans="1:46" x14ac:dyDescent="0.3">
      <c r="A11" s="6" t="s">
        <v>842</v>
      </c>
      <c r="B11" s="6"/>
      <c r="C11" s="6" t="s">
        <v>778</v>
      </c>
      <c r="D11" s="6"/>
      <c r="E11" s="7">
        <v>10268</v>
      </c>
      <c r="F11" s="7"/>
      <c r="G11" s="7">
        <v>9690</v>
      </c>
      <c r="H11" s="7"/>
      <c r="I11" s="7">
        <v>11545</v>
      </c>
      <c r="J11" s="7"/>
      <c r="K11" s="7">
        <v>12255</v>
      </c>
      <c r="L11" s="7"/>
      <c r="M11" s="7">
        <v>13800</v>
      </c>
      <c r="N11" s="7"/>
      <c r="O11" s="7">
        <v>11840</v>
      </c>
      <c r="P11" s="7"/>
      <c r="Q11" s="7">
        <v>15359</v>
      </c>
      <c r="R11" s="7"/>
      <c r="S11" s="7">
        <v>14601</v>
      </c>
      <c r="T11" s="7"/>
      <c r="U11" s="7">
        <v>15835</v>
      </c>
      <c r="V11" s="7"/>
      <c r="W11" s="7">
        <v>10818</v>
      </c>
      <c r="X11" s="7"/>
      <c r="Y11" s="7">
        <v>12127</v>
      </c>
      <c r="Z11" s="7"/>
      <c r="AA11" s="7">
        <v>11972</v>
      </c>
      <c r="AB11" s="7"/>
      <c r="AC11" s="7">
        <v>11979</v>
      </c>
      <c r="AD11" s="7"/>
      <c r="AE11" s="7">
        <v>11476</v>
      </c>
      <c r="AF11" s="7"/>
      <c r="AG11" s="7">
        <v>12359</v>
      </c>
      <c r="AH11" s="7"/>
      <c r="AI11" s="7">
        <v>11457</v>
      </c>
      <c r="AJ11" s="7"/>
      <c r="AK11" s="7">
        <v>11464</v>
      </c>
      <c r="AL11" s="7"/>
      <c r="AM11" s="7">
        <v>12350</v>
      </c>
      <c r="AN11" s="7"/>
      <c r="AO11" s="7">
        <v>12971</v>
      </c>
      <c r="AP11" s="7"/>
      <c r="AQ11" s="7">
        <v>12533</v>
      </c>
      <c r="AR11" s="7" t="s">
        <v>59</v>
      </c>
      <c r="AS11" s="7">
        <v>12327</v>
      </c>
      <c r="AT11" s="7"/>
    </row>
    <row r="12" spans="1:46" x14ac:dyDescent="0.3">
      <c r="A12" s="6" t="s">
        <v>843</v>
      </c>
      <c r="B12" s="6"/>
      <c r="C12" s="6" t="s">
        <v>780</v>
      </c>
      <c r="D12" s="6"/>
      <c r="E12" s="7">
        <v>7</v>
      </c>
      <c r="F12" s="7"/>
      <c r="G12" s="7" t="s">
        <v>15</v>
      </c>
      <c r="H12" s="7"/>
      <c r="I12" s="7">
        <v>219</v>
      </c>
      <c r="J12" s="7"/>
      <c r="K12" s="7" t="s">
        <v>15</v>
      </c>
      <c r="L12" s="7"/>
      <c r="M12" s="7" t="s">
        <v>15</v>
      </c>
      <c r="N12" s="7"/>
      <c r="O12" s="7">
        <v>61</v>
      </c>
      <c r="P12" s="7"/>
      <c r="Q12" s="7">
        <v>37</v>
      </c>
      <c r="R12" s="7"/>
      <c r="S12" s="7">
        <v>176</v>
      </c>
      <c r="T12" s="7"/>
      <c r="U12" s="7">
        <v>226</v>
      </c>
      <c r="V12" s="7"/>
      <c r="W12" s="7">
        <v>148</v>
      </c>
      <c r="X12" s="7"/>
      <c r="Y12" s="7" t="s">
        <v>15</v>
      </c>
      <c r="Z12" s="7"/>
      <c r="AA12" s="7">
        <v>763</v>
      </c>
      <c r="AB12" s="7"/>
      <c r="AC12" s="7">
        <v>820</v>
      </c>
      <c r="AD12" s="7"/>
      <c r="AE12" s="7">
        <v>586</v>
      </c>
      <c r="AF12" s="7"/>
      <c r="AG12" s="7">
        <v>789</v>
      </c>
      <c r="AH12" s="7"/>
      <c r="AI12" s="7">
        <v>1042</v>
      </c>
      <c r="AJ12" s="7"/>
      <c r="AK12" s="7">
        <v>501</v>
      </c>
      <c r="AL12" s="7"/>
      <c r="AM12" s="7" t="s">
        <v>15</v>
      </c>
      <c r="AN12" s="7"/>
      <c r="AO12" s="7">
        <v>787</v>
      </c>
      <c r="AP12" s="7"/>
      <c r="AQ12" s="7">
        <v>1016</v>
      </c>
      <c r="AR12" s="7"/>
      <c r="AS12" s="7">
        <v>892</v>
      </c>
      <c r="AT12" s="7"/>
    </row>
    <row r="13" spans="1:46" x14ac:dyDescent="0.3">
      <c r="A13" s="6" t="s">
        <v>844</v>
      </c>
      <c r="B13" s="6"/>
      <c r="C13" s="6" t="s">
        <v>782</v>
      </c>
      <c r="D13" s="6"/>
      <c r="E13" s="7" t="s">
        <v>15</v>
      </c>
      <c r="F13" s="7"/>
      <c r="G13" s="7" t="s">
        <v>15</v>
      </c>
      <c r="H13" s="7"/>
      <c r="I13" s="7" t="s">
        <v>15</v>
      </c>
      <c r="J13" s="7"/>
      <c r="K13" s="7" t="s">
        <v>15</v>
      </c>
      <c r="L13" s="7"/>
      <c r="M13" s="7">
        <v>48</v>
      </c>
      <c r="N13" s="7"/>
      <c r="O13" s="7" t="s">
        <v>15</v>
      </c>
      <c r="P13" s="7"/>
      <c r="Q13" s="7">
        <v>8</v>
      </c>
      <c r="R13" s="7"/>
      <c r="S13" s="7" t="s">
        <v>15</v>
      </c>
      <c r="T13" s="7"/>
      <c r="U13" s="7" t="s">
        <v>15</v>
      </c>
      <c r="V13" s="7"/>
      <c r="W13" s="7" t="s">
        <v>15</v>
      </c>
      <c r="X13" s="7"/>
      <c r="Y13" s="7" t="s">
        <v>15</v>
      </c>
      <c r="Z13" s="7"/>
      <c r="AA13" s="7" t="s">
        <v>15</v>
      </c>
      <c r="AB13" s="7"/>
      <c r="AC13" s="7" t="s">
        <v>15</v>
      </c>
      <c r="AD13" s="7"/>
      <c r="AE13" s="7" t="s">
        <v>15</v>
      </c>
      <c r="AF13" s="7"/>
      <c r="AG13" s="7" t="s">
        <v>15</v>
      </c>
      <c r="AH13" s="7"/>
      <c r="AI13" s="7" t="s">
        <v>15</v>
      </c>
      <c r="AJ13" s="7"/>
      <c r="AK13" s="7" t="s">
        <v>15</v>
      </c>
      <c r="AL13" s="7"/>
      <c r="AM13" s="7" t="s">
        <v>15</v>
      </c>
      <c r="AN13" s="7"/>
      <c r="AO13" s="7" t="s">
        <v>15</v>
      </c>
      <c r="AP13" s="7"/>
      <c r="AQ13" s="7" t="s">
        <v>15</v>
      </c>
      <c r="AR13" s="7"/>
      <c r="AS13" s="7" t="s">
        <v>15</v>
      </c>
      <c r="AT13" s="7"/>
    </row>
    <row r="14" spans="1:46" x14ac:dyDescent="0.3">
      <c r="A14" s="6" t="s">
        <v>845</v>
      </c>
      <c r="B14" s="6"/>
      <c r="C14" s="6" t="s">
        <v>784</v>
      </c>
      <c r="D14" s="6"/>
      <c r="E14" s="7">
        <v>663</v>
      </c>
      <c r="F14" s="7"/>
      <c r="G14" s="7">
        <v>1202</v>
      </c>
      <c r="H14" s="7"/>
      <c r="I14" s="7">
        <v>723</v>
      </c>
      <c r="J14" s="7"/>
      <c r="K14" s="7">
        <v>757</v>
      </c>
      <c r="L14" s="7"/>
      <c r="M14" s="7">
        <v>1375</v>
      </c>
      <c r="N14" s="7"/>
      <c r="O14" s="7">
        <v>2067</v>
      </c>
      <c r="P14" s="7"/>
      <c r="Q14" s="7">
        <v>2139</v>
      </c>
      <c r="R14" s="7"/>
      <c r="S14" s="7">
        <v>3394</v>
      </c>
      <c r="T14" s="7"/>
      <c r="U14" s="7">
        <v>4641</v>
      </c>
      <c r="V14" s="7"/>
      <c r="W14" s="7">
        <v>4510</v>
      </c>
      <c r="X14" s="7"/>
      <c r="Y14" s="7">
        <v>5422</v>
      </c>
      <c r="Z14" s="7"/>
      <c r="AA14" s="7">
        <v>4196</v>
      </c>
      <c r="AB14" s="7"/>
      <c r="AC14" s="7">
        <v>3085</v>
      </c>
      <c r="AD14" s="7"/>
      <c r="AE14" s="7">
        <v>3476</v>
      </c>
      <c r="AF14" s="7"/>
      <c r="AG14" s="7">
        <v>4087</v>
      </c>
      <c r="AH14" s="7"/>
      <c r="AI14" s="7">
        <v>5682</v>
      </c>
      <c r="AJ14" s="7"/>
      <c r="AK14" s="7">
        <v>5636</v>
      </c>
      <c r="AL14" s="7"/>
      <c r="AM14" s="7">
        <v>4904</v>
      </c>
      <c r="AN14" s="7"/>
      <c r="AO14" s="7">
        <v>4869</v>
      </c>
      <c r="AP14" s="7"/>
      <c r="AQ14" s="7">
        <v>3602</v>
      </c>
      <c r="AR14" s="7" t="s">
        <v>59</v>
      </c>
      <c r="AS14" s="7">
        <v>3876</v>
      </c>
      <c r="AT14" s="7"/>
    </row>
    <row r="15" spans="1:46" x14ac:dyDescent="0.3">
      <c r="A15" s="6" t="s">
        <v>846</v>
      </c>
      <c r="B15" s="6"/>
      <c r="C15" s="6" t="s">
        <v>786</v>
      </c>
      <c r="D15" s="6"/>
      <c r="E15" s="7" t="s">
        <v>15</v>
      </c>
      <c r="F15" s="7"/>
      <c r="G15" s="7" t="s">
        <v>15</v>
      </c>
      <c r="H15" s="7"/>
      <c r="I15" s="7">
        <v>257</v>
      </c>
      <c r="J15" s="7"/>
      <c r="K15" s="7">
        <v>238</v>
      </c>
      <c r="L15" s="7"/>
      <c r="M15" s="7">
        <v>262</v>
      </c>
      <c r="N15" s="7"/>
      <c r="O15" s="7">
        <v>261</v>
      </c>
      <c r="P15" s="7"/>
      <c r="Q15" s="7">
        <v>462</v>
      </c>
      <c r="R15" s="7"/>
      <c r="S15" s="7">
        <v>513</v>
      </c>
      <c r="T15" s="7"/>
      <c r="U15" s="7">
        <v>573</v>
      </c>
      <c r="V15" s="7"/>
      <c r="W15" s="7">
        <v>483</v>
      </c>
      <c r="X15" s="7"/>
      <c r="Y15" s="7">
        <v>459</v>
      </c>
      <c r="Z15" s="7"/>
      <c r="AA15" s="7" t="s">
        <v>15</v>
      </c>
      <c r="AB15" s="7"/>
      <c r="AC15" s="7" t="s">
        <v>15</v>
      </c>
      <c r="AD15" s="7"/>
      <c r="AE15" s="7" t="s">
        <v>15</v>
      </c>
      <c r="AF15" s="7"/>
      <c r="AG15" s="7" t="s">
        <v>15</v>
      </c>
      <c r="AH15" s="7"/>
      <c r="AI15" s="7" t="s">
        <v>15</v>
      </c>
      <c r="AJ15" s="7"/>
      <c r="AK15" s="7">
        <v>1180</v>
      </c>
      <c r="AL15" s="7"/>
      <c r="AM15" s="7">
        <v>1322</v>
      </c>
      <c r="AN15" s="7"/>
      <c r="AO15" s="7">
        <v>1449</v>
      </c>
      <c r="AP15" s="7"/>
      <c r="AQ15" s="7">
        <v>1731</v>
      </c>
      <c r="AR15" s="7" t="s">
        <v>59</v>
      </c>
      <c r="AS15" s="7">
        <v>1972</v>
      </c>
      <c r="AT15" s="7"/>
    </row>
    <row r="16" spans="1:46" x14ac:dyDescent="0.3">
      <c r="A16" s="6" t="s">
        <v>847</v>
      </c>
      <c r="B16" s="6"/>
      <c r="C16" s="6" t="s">
        <v>788</v>
      </c>
      <c r="D16" s="6"/>
      <c r="E16" s="7" t="s">
        <v>15</v>
      </c>
      <c r="F16" s="7"/>
      <c r="G16" s="7" t="s">
        <v>15</v>
      </c>
      <c r="H16" s="7"/>
      <c r="I16" s="7" t="s">
        <v>15</v>
      </c>
      <c r="J16" s="7"/>
      <c r="K16" s="7" t="s">
        <v>15</v>
      </c>
      <c r="L16" s="7"/>
      <c r="M16" s="7" t="s">
        <v>15</v>
      </c>
      <c r="N16" s="7"/>
      <c r="O16" s="7" t="s">
        <v>15</v>
      </c>
      <c r="P16" s="7"/>
      <c r="Q16" s="7" t="s">
        <v>15</v>
      </c>
      <c r="R16" s="7"/>
      <c r="S16" s="7" t="s">
        <v>15</v>
      </c>
      <c r="T16" s="7"/>
      <c r="U16" s="7" t="s">
        <v>15</v>
      </c>
      <c r="V16" s="7"/>
      <c r="W16" s="7" t="s">
        <v>15</v>
      </c>
      <c r="X16" s="7"/>
      <c r="Y16" s="7" t="s">
        <v>15</v>
      </c>
      <c r="Z16" s="7"/>
      <c r="AA16" s="7" t="s">
        <v>15</v>
      </c>
      <c r="AB16" s="7"/>
      <c r="AC16" s="7" t="s">
        <v>15</v>
      </c>
      <c r="AD16" s="7"/>
      <c r="AE16" s="7" t="s">
        <v>15</v>
      </c>
      <c r="AF16" s="7"/>
      <c r="AG16" s="7" t="s">
        <v>15</v>
      </c>
      <c r="AH16" s="7"/>
      <c r="AI16" s="7" t="s">
        <v>15</v>
      </c>
      <c r="AJ16" s="7"/>
      <c r="AK16" s="7" t="s">
        <v>15</v>
      </c>
      <c r="AL16" s="7"/>
      <c r="AM16" s="7" t="s">
        <v>15</v>
      </c>
      <c r="AN16" s="7"/>
      <c r="AO16" s="7" t="s">
        <v>15</v>
      </c>
      <c r="AP16" s="7"/>
      <c r="AQ16" s="7" t="s">
        <v>15</v>
      </c>
      <c r="AR16" s="7"/>
      <c r="AS16" s="7" t="s">
        <v>15</v>
      </c>
      <c r="AT16" s="7"/>
    </row>
    <row r="17" spans="1:46" x14ac:dyDescent="0.3">
      <c r="A17" s="6" t="s">
        <v>848</v>
      </c>
      <c r="B17" s="6"/>
      <c r="C17" s="6" t="s">
        <v>790</v>
      </c>
      <c r="D17" s="6"/>
      <c r="E17" s="7">
        <v>853</v>
      </c>
      <c r="F17" s="7"/>
      <c r="G17" s="7">
        <v>-137</v>
      </c>
      <c r="H17" s="7"/>
      <c r="I17" s="7">
        <v>58</v>
      </c>
      <c r="J17" s="7"/>
      <c r="K17" s="7">
        <v>-105</v>
      </c>
      <c r="L17" s="7"/>
      <c r="M17" s="7">
        <v>89</v>
      </c>
      <c r="N17" s="7"/>
      <c r="O17" s="7">
        <v>146</v>
      </c>
      <c r="P17" s="7"/>
      <c r="Q17" s="7">
        <v>427</v>
      </c>
      <c r="R17" s="7"/>
      <c r="S17" s="7">
        <v>656</v>
      </c>
      <c r="T17" s="7"/>
      <c r="U17" s="7">
        <v>531</v>
      </c>
      <c r="V17" s="7"/>
      <c r="W17" s="7">
        <v>1274</v>
      </c>
      <c r="X17" s="7"/>
      <c r="Y17" s="7">
        <v>1551</v>
      </c>
      <c r="Z17" s="7"/>
      <c r="AA17" s="7">
        <v>1734</v>
      </c>
      <c r="AB17" s="7"/>
      <c r="AC17" s="7">
        <v>1786</v>
      </c>
      <c r="AD17" s="7"/>
      <c r="AE17" s="7">
        <v>1788</v>
      </c>
      <c r="AF17" s="7"/>
      <c r="AG17" s="7">
        <v>1857</v>
      </c>
      <c r="AH17" s="7"/>
      <c r="AI17" s="7">
        <v>1940</v>
      </c>
      <c r="AJ17" s="7"/>
      <c r="AK17" s="7">
        <v>1884</v>
      </c>
      <c r="AL17" s="7"/>
      <c r="AM17" s="7">
        <v>1965</v>
      </c>
      <c r="AN17" s="7"/>
      <c r="AO17" s="7">
        <v>2130</v>
      </c>
      <c r="AP17" s="7"/>
      <c r="AQ17" s="7">
        <v>2291</v>
      </c>
      <c r="AR17" s="7"/>
      <c r="AS17" s="7" t="s">
        <v>15</v>
      </c>
      <c r="AT17" s="7"/>
    </row>
    <row r="18" spans="1:46" x14ac:dyDescent="0.3">
      <c r="A18" s="6" t="s">
        <v>849</v>
      </c>
      <c r="B18" s="6"/>
      <c r="C18" s="6" t="s">
        <v>792</v>
      </c>
      <c r="D18" s="6"/>
      <c r="E18" s="7" t="s">
        <v>15</v>
      </c>
      <c r="F18" s="7"/>
      <c r="G18" s="7" t="s">
        <v>15</v>
      </c>
      <c r="H18" s="7"/>
      <c r="I18" s="7">
        <v>5348</v>
      </c>
      <c r="J18" s="7"/>
      <c r="K18" s="7" t="s">
        <v>15</v>
      </c>
      <c r="L18" s="7"/>
      <c r="M18" s="7" t="s">
        <v>15</v>
      </c>
      <c r="N18" s="7"/>
      <c r="O18" s="7">
        <v>3207</v>
      </c>
      <c r="P18" s="7"/>
      <c r="Q18" s="7">
        <v>1723</v>
      </c>
      <c r="R18" s="7"/>
      <c r="S18" s="7">
        <v>2886</v>
      </c>
      <c r="T18" s="7"/>
      <c r="U18" s="7">
        <v>1960</v>
      </c>
      <c r="V18" s="7"/>
      <c r="W18" s="7">
        <v>1820</v>
      </c>
      <c r="X18" s="7"/>
      <c r="Y18" s="7" t="s">
        <v>15</v>
      </c>
      <c r="Z18" s="7"/>
      <c r="AA18" s="7" t="s">
        <v>15</v>
      </c>
      <c r="AB18" s="7"/>
      <c r="AC18" s="7" t="s">
        <v>15</v>
      </c>
      <c r="AD18" s="7"/>
      <c r="AE18" s="7" t="s">
        <v>15</v>
      </c>
      <c r="AF18" s="7"/>
      <c r="AG18" s="7" t="s">
        <v>15</v>
      </c>
      <c r="AH18" s="7"/>
      <c r="AI18" s="7" t="s">
        <v>15</v>
      </c>
      <c r="AJ18" s="7"/>
      <c r="AK18" s="7" t="s">
        <v>15</v>
      </c>
      <c r="AL18" s="7"/>
      <c r="AM18" s="7">
        <v>622</v>
      </c>
      <c r="AN18" s="7"/>
      <c r="AO18" s="7">
        <v>605</v>
      </c>
      <c r="AP18" s="7"/>
      <c r="AQ18" s="7">
        <v>706</v>
      </c>
      <c r="AR18" s="7"/>
      <c r="AS18" s="7" t="s">
        <v>15</v>
      </c>
      <c r="AT18" s="7"/>
    </row>
    <row r="19" spans="1:46" x14ac:dyDescent="0.3">
      <c r="A19" s="6" t="s">
        <v>850</v>
      </c>
      <c r="B19" s="6"/>
      <c r="C19" s="6" t="s">
        <v>794</v>
      </c>
      <c r="D19" s="6"/>
      <c r="E19" s="7">
        <v>54072</v>
      </c>
      <c r="F19" s="7"/>
      <c r="G19" s="7">
        <v>67719</v>
      </c>
      <c r="H19" s="7"/>
      <c r="I19" s="7">
        <v>61717</v>
      </c>
      <c r="J19" s="7"/>
      <c r="K19" s="7">
        <v>68171</v>
      </c>
      <c r="L19" s="7"/>
      <c r="M19" s="7">
        <v>70638</v>
      </c>
      <c r="N19" s="7"/>
      <c r="O19" s="7">
        <v>83273</v>
      </c>
      <c r="P19" s="7"/>
      <c r="Q19" s="7">
        <v>88001</v>
      </c>
      <c r="R19" s="7"/>
      <c r="S19" s="7">
        <v>95839</v>
      </c>
      <c r="T19" s="7"/>
      <c r="U19" s="7">
        <v>96116</v>
      </c>
      <c r="V19" s="7"/>
      <c r="W19" s="7">
        <v>94029</v>
      </c>
      <c r="X19" s="7"/>
      <c r="Y19" s="7">
        <v>123948</v>
      </c>
      <c r="Z19" s="7"/>
      <c r="AA19" s="7">
        <v>112824</v>
      </c>
      <c r="AB19" s="7"/>
      <c r="AC19" s="7">
        <v>114318</v>
      </c>
      <c r="AD19" s="7"/>
      <c r="AE19" s="7">
        <v>120143</v>
      </c>
      <c r="AF19" s="7"/>
      <c r="AG19" s="7">
        <v>155806</v>
      </c>
      <c r="AH19" s="7"/>
      <c r="AI19" s="7">
        <v>178824</v>
      </c>
      <c r="AJ19" s="7" t="s">
        <v>59</v>
      </c>
      <c r="AK19" s="7">
        <v>183888</v>
      </c>
      <c r="AL19" s="7" t="s">
        <v>59</v>
      </c>
      <c r="AM19" s="7">
        <v>193262</v>
      </c>
      <c r="AN19" s="7" t="s">
        <v>59</v>
      </c>
      <c r="AO19" s="7">
        <v>209083</v>
      </c>
      <c r="AP19" s="7" t="s">
        <v>59</v>
      </c>
      <c r="AQ19" s="7">
        <v>240546</v>
      </c>
      <c r="AR19" s="7" t="s">
        <v>59</v>
      </c>
      <c r="AS19" s="7">
        <v>250497</v>
      </c>
      <c r="AT19" s="7"/>
    </row>
    <row r="20" spans="1:46" x14ac:dyDescent="0.3">
      <c r="A20" s="6" t="s">
        <v>851</v>
      </c>
      <c r="B20" s="6"/>
      <c r="C20" s="6" t="s">
        <v>796</v>
      </c>
      <c r="D20" s="6"/>
      <c r="E20" s="7" t="s">
        <v>15</v>
      </c>
      <c r="F20" s="7"/>
      <c r="G20" s="7" t="s">
        <v>15</v>
      </c>
      <c r="H20" s="7"/>
      <c r="I20" s="7" t="s">
        <v>15</v>
      </c>
      <c r="J20" s="7"/>
      <c r="K20" s="7">
        <v>142</v>
      </c>
      <c r="L20" s="7"/>
      <c r="M20" s="7">
        <v>443</v>
      </c>
      <c r="N20" s="7"/>
      <c r="O20" s="7">
        <v>290</v>
      </c>
      <c r="P20" s="7"/>
      <c r="Q20" s="7">
        <v>76</v>
      </c>
      <c r="R20" s="7"/>
      <c r="S20" s="7" t="s">
        <v>15</v>
      </c>
      <c r="T20" s="7"/>
      <c r="U20" s="7" t="s">
        <v>15</v>
      </c>
      <c r="V20" s="7"/>
      <c r="W20" s="7" t="s">
        <v>15</v>
      </c>
      <c r="X20" s="7"/>
      <c r="Y20" s="7" t="s">
        <v>15</v>
      </c>
      <c r="Z20" s="7"/>
      <c r="AA20" s="7">
        <v>273</v>
      </c>
      <c r="AB20" s="7"/>
      <c r="AC20" s="7">
        <v>229</v>
      </c>
      <c r="AD20" s="7"/>
      <c r="AE20" s="7" t="s">
        <v>15</v>
      </c>
      <c r="AF20" s="7"/>
      <c r="AG20" s="7" t="s">
        <v>15</v>
      </c>
      <c r="AH20" s="7"/>
      <c r="AI20" s="7" t="s">
        <v>15</v>
      </c>
      <c r="AJ20" s="7"/>
      <c r="AK20" s="7" t="s">
        <v>15</v>
      </c>
      <c r="AL20" s="7"/>
      <c r="AM20" s="7" t="s">
        <v>15</v>
      </c>
      <c r="AN20" s="7"/>
      <c r="AO20" s="7" t="s">
        <v>15</v>
      </c>
      <c r="AP20" s="7"/>
      <c r="AQ20" s="7" t="s">
        <v>15</v>
      </c>
      <c r="AR20" s="7"/>
      <c r="AS20" s="7" t="s">
        <v>15</v>
      </c>
      <c r="AT20" s="7"/>
    </row>
    <row r="21" spans="1:46" x14ac:dyDescent="0.3">
      <c r="A21" s="6" t="s">
        <v>852</v>
      </c>
      <c r="B21" s="6"/>
      <c r="C21" s="6" t="s">
        <v>798</v>
      </c>
      <c r="D21" s="6"/>
      <c r="E21" s="7">
        <v>38</v>
      </c>
      <c r="F21" s="7"/>
      <c r="G21" s="7">
        <v>61</v>
      </c>
      <c r="H21" s="7"/>
      <c r="I21" s="7">
        <v>58</v>
      </c>
      <c r="J21" s="7"/>
      <c r="K21" s="7">
        <v>79</v>
      </c>
      <c r="L21" s="7"/>
      <c r="M21" s="7">
        <v>25</v>
      </c>
      <c r="N21" s="7"/>
      <c r="O21" s="7">
        <v>79</v>
      </c>
      <c r="P21" s="7"/>
      <c r="Q21" s="7">
        <v>90</v>
      </c>
      <c r="R21" s="7"/>
      <c r="S21" s="7" t="s">
        <v>15</v>
      </c>
      <c r="T21" s="7"/>
      <c r="U21" s="7">
        <v>1407</v>
      </c>
      <c r="V21" s="7"/>
      <c r="W21" s="7" t="s">
        <v>15</v>
      </c>
      <c r="X21" s="7"/>
      <c r="Y21" s="7">
        <v>1832</v>
      </c>
      <c r="Z21" s="7"/>
      <c r="AA21" s="7">
        <v>2002</v>
      </c>
      <c r="AB21" s="7"/>
      <c r="AC21" s="7">
        <v>2250</v>
      </c>
      <c r="AD21" s="7"/>
      <c r="AE21" s="7" t="s">
        <v>15</v>
      </c>
      <c r="AF21" s="7"/>
      <c r="AG21" s="7">
        <v>171</v>
      </c>
      <c r="AH21" s="7"/>
      <c r="AI21" s="7">
        <v>228</v>
      </c>
      <c r="AJ21" s="7"/>
      <c r="AK21" s="7">
        <v>177</v>
      </c>
      <c r="AL21" s="7"/>
      <c r="AM21" s="7">
        <v>186</v>
      </c>
      <c r="AN21" s="7"/>
      <c r="AO21" s="7">
        <v>281</v>
      </c>
      <c r="AP21" s="7"/>
      <c r="AQ21" s="7">
        <v>378</v>
      </c>
      <c r="AR21" s="7" t="s">
        <v>59</v>
      </c>
      <c r="AS21" s="7">
        <v>381</v>
      </c>
      <c r="AT21" s="7"/>
    </row>
    <row r="22" spans="1:46" x14ac:dyDescent="0.3">
      <c r="A22" s="6" t="s">
        <v>853</v>
      </c>
      <c r="B22" s="6"/>
      <c r="C22" s="6" t="s">
        <v>800</v>
      </c>
      <c r="D22" s="6"/>
      <c r="E22" s="7" t="s">
        <v>15</v>
      </c>
      <c r="F22" s="7"/>
      <c r="G22" s="7" t="s">
        <v>15</v>
      </c>
      <c r="H22" s="7"/>
      <c r="I22" s="7" t="s">
        <v>15</v>
      </c>
      <c r="J22" s="7"/>
      <c r="K22" s="7" t="s">
        <v>15</v>
      </c>
      <c r="L22" s="7"/>
      <c r="M22" s="7" t="s">
        <v>15</v>
      </c>
      <c r="N22" s="7"/>
      <c r="O22" s="7" t="s">
        <v>15</v>
      </c>
      <c r="P22" s="7"/>
      <c r="Q22" s="7" t="s">
        <v>15</v>
      </c>
      <c r="R22" s="7"/>
      <c r="S22" s="7" t="s">
        <v>15</v>
      </c>
      <c r="T22" s="7"/>
      <c r="U22" s="7" t="s">
        <v>15</v>
      </c>
      <c r="V22" s="7"/>
      <c r="W22" s="7" t="s">
        <v>15</v>
      </c>
      <c r="X22" s="7"/>
      <c r="Y22" s="7" t="s">
        <v>15</v>
      </c>
      <c r="Z22" s="7"/>
      <c r="AA22" s="7">
        <v>26</v>
      </c>
      <c r="AB22" s="7"/>
      <c r="AC22" s="7">
        <v>29</v>
      </c>
      <c r="AD22" s="7"/>
      <c r="AE22" s="7" t="s">
        <v>15</v>
      </c>
      <c r="AF22" s="7"/>
      <c r="AG22" s="7" t="s">
        <v>15</v>
      </c>
      <c r="AH22" s="7"/>
      <c r="AI22" s="7" t="s">
        <v>15</v>
      </c>
      <c r="AJ22" s="7"/>
      <c r="AK22" s="7" t="s">
        <v>15</v>
      </c>
      <c r="AL22" s="7"/>
      <c r="AM22" s="7" t="s">
        <v>15</v>
      </c>
      <c r="AN22" s="7"/>
      <c r="AO22" s="7" t="s">
        <v>15</v>
      </c>
      <c r="AP22" s="7"/>
      <c r="AQ22" s="7" t="s">
        <v>15</v>
      </c>
      <c r="AR22" s="7"/>
      <c r="AS22" s="7" t="s">
        <v>15</v>
      </c>
      <c r="AT22" s="7"/>
    </row>
    <row r="23" spans="1:46" x14ac:dyDescent="0.3">
      <c r="A23" s="6" t="s">
        <v>854</v>
      </c>
      <c r="B23" s="6"/>
      <c r="C23" s="6" t="s">
        <v>802</v>
      </c>
      <c r="D23" s="6"/>
      <c r="E23" s="7">
        <v>5150</v>
      </c>
      <c r="F23" s="7"/>
      <c r="G23" s="7">
        <v>5882</v>
      </c>
      <c r="H23" s="7"/>
      <c r="I23" s="7">
        <v>6628</v>
      </c>
      <c r="J23" s="7"/>
      <c r="K23" s="7">
        <v>7637</v>
      </c>
      <c r="L23" s="7"/>
      <c r="M23" s="7">
        <v>8679</v>
      </c>
      <c r="N23" s="7"/>
      <c r="O23" s="7">
        <v>11424</v>
      </c>
      <c r="P23" s="7"/>
      <c r="Q23" s="7">
        <v>12583</v>
      </c>
      <c r="R23" s="7"/>
      <c r="S23" s="7">
        <v>13063</v>
      </c>
      <c r="T23" s="7"/>
      <c r="U23" s="7">
        <v>11933</v>
      </c>
      <c r="V23" s="7"/>
      <c r="W23" s="7">
        <v>16737</v>
      </c>
      <c r="X23" s="7"/>
      <c r="Y23" s="7">
        <v>20226</v>
      </c>
      <c r="Z23" s="7"/>
      <c r="AA23" s="7">
        <v>20715</v>
      </c>
      <c r="AB23" s="7"/>
      <c r="AC23" s="7">
        <v>23544</v>
      </c>
      <c r="AD23" s="7"/>
      <c r="AE23" s="7">
        <v>20059</v>
      </c>
      <c r="AF23" s="7"/>
      <c r="AG23" s="7">
        <v>20345</v>
      </c>
      <c r="AH23" s="7"/>
      <c r="AI23" s="7">
        <v>22925</v>
      </c>
      <c r="AJ23" s="7"/>
      <c r="AK23" s="7">
        <v>26736</v>
      </c>
      <c r="AL23" s="7"/>
      <c r="AM23" s="7">
        <v>26492</v>
      </c>
      <c r="AN23" s="7"/>
      <c r="AO23" s="7">
        <v>25897</v>
      </c>
      <c r="AP23" s="7"/>
      <c r="AQ23" s="7">
        <v>30636</v>
      </c>
      <c r="AR23" s="7"/>
      <c r="AS23" s="7">
        <v>34923</v>
      </c>
      <c r="AT23" s="7"/>
    </row>
    <row r="24" spans="1:46" x14ac:dyDescent="0.3">
      <c r="A24" s="6" t="s">
        <v>855</v>
      </c>
      <c r="B24" s="6"/>
      <c r="C24" s="6"/>
      <c r="D24" s="6" t="s">
        <v>856</v>
      </c>
      <c r="E24" s="7">
        <v>5031</v>
      </c>
      <c r="F24" s="7"/>
      <c r="G24" s="7">
        <v>5882</v>
      </c>
      <c r="H24" s="7"/>
      <c r="I24" s="7">
        <v>6510</v>
      </c>
      <c r="J24" s="7"/>
      <c r="K24" s="7">
        <v>7394</v>
      </c>
      <c r="L24" s="7"/>
      <c r="M24" s="7">
        <v>8569</v>
      </c>
      <c r="N24" s="7"/>
      <c r="O24" s="7">
        <v>11025</v>
      </c>
      <c r="P24" s="7"/>
      <c r="Q24" s="7">
        <v>11797</v>
      </c>
      <c r="R24" s="7"/>
      <c r="S24" s="7">
        <v>12331</v>
      </c>
      <c r="T24" s="7"/>
      <c r="U24" s="7">
        <v>11231</v>
      </c>
      <c r="V24" s="7"/>
      <c r="W24" s="7">
        <v>15952</v>
      </c>
      <c r="X24" s="7"/>
      <c r="Y24" s="7">
        <v>19419</v>
      </c>
      <c r="Z24" s="7"/>
      <c r="AA24" s="7">
        <v>20110</v>
      </c>
      <c r="AB24" s="7"/>
      <c r="AC24" s="7">
        <v>23137</v>
      </c>
      <c r="AD24" s="7"/>
      <c r="AE24" s="7">
        <v>19717</v>
      </c>
      <c r="AF24" s="7"/>
      <c r="AG24" s="7">
        <v>19862</v>
      </c>
      <c r="AH24" s="7"/>
      <c r="AI24" s="7">
        <v>22328</v>
      </c>
      <c r="AJ24" s="7"/>
      <c r="AK24" s="7">
        <v>26369</v>
      </c>
      <c r="AL24" s="7"/>
      <c r="AM24" s="7">
        <v>26166</v>
      </c>
      <c r="AN24" s="7"/>
      <c r="AO24" s="7">
        <v>25116</v>
      </c>
      <c r="AP24" s="7"/>
      <c r="AQ24" s="7">
        <v>29629</v>
      </c>
      <c r="AR24" s="7"/>
      <c r="AS24" s="7">
        <v>33125</v>
      </c>
      <c r="AT24" s="7"/>
    </row>
    <row r="25" spans="1:46" x14ac:dyDescent="0.3">
      <c r="A25" s="6" t="s">
        <v>857</v>
      </c>
      <c r="B25" s="6"/>
      <c r="C25" s="6"/>
      <c r="D25" s="6" t="s">
        <v>858</v>
      </c>
      <c r="E25" s="7">
        <v>118</v>
      </c>
      <c r="F25" s="7"/>
      <c r="G25" s="7">
        <v>0</v>
      </c>
      <c r="H25" s="7"/>
      <c r="I25" s="7" t="s">
        <v>15</v>
      </c>
      <c r="J25" s="7"/>
      <c r="K25" s="7" t="s">
        <v>15</v>
      </c>
      <c r="L25" s="7"/>
      <c r="M25" s="7">
        <v>109</v>
      </c>
      <c r="N25" s="7"/>
      <c r="O25" s="7" t="s">
        <v>15</v>
      </c>
      <c r="P25" s="7"/>
      <c r="Q25" s="7">
        <v>785</v>
      </c>
      <c r="R25" s="7"/>
      <c r="S25" s="7">
        <v>732</v>
      </c>
      <c r="T25" s="7"/>
      <c r="U25" s="7">
        <v>703</v>
      </c>
      <c r="V25" s="7"/>
      <c r="W25" s="7">
        <v>785</v>
      </c>
      <c r="X25" s="7"/>
      <c r="Y25" s="7">
        <v>808</v>
      </c>
      <c r="Z25" s="7"/>
      <c r="AA25" s="7">
        <v>605</v>
      </c>
      <c r="AB25" s="7"/>
      <c r="AC25" s="7">
        <v>407</v>
      </c>
      <c r="AD25" s="7"/>
      <c r="AE25" s="7">
        <v>342</v>
      </c>
      <c r="AF25" s="7"/>
      <c r="AG25" s="7">
        <v>483</v>
      </c>
      <c r="AH25" s="7"/>
      <c r="AI25" s="7">
        <v>597</v>
      </c>
      <c r="AJ25" s="7"/>
      <c r="AK25" s="7">
        <v>367</v>
      </c>
      <c r="AL25" s="7"/>
      <c r="AM25" s="7">
        <v>327</v>
      </c>
      <c r="AN25" s="7"/>
      <c r="AO25" s="7">
        <v>782</v>
      </c>
      <c r="AP25" s="7"/>
      <c r="AQ25" s="7">
        <v>1007</v>
      </c>
      <c r="AR25" s="7"/>
      <c r="AS25" s="7">
        <v>1797</v>
      </c>
      <c r="AT25" s="7"/>
    </row>
    <row r="26" spans="1:46" x14ac:dyDescent="0.3">
      <c r="A26" s="6" t="s">
        <v>859</v>
      </c>
      <c r="B26" s="6"/>
      <c r="C26" s="6"/>
      <c r="D26" s="6" t="s">
        <v>860</v>
      </c>
      <c r="E26" s="7">
        <v>0</v>
      </c>
      <c r="F26" s="7"/>
      <c r="G26" s="7">
        <v>0</v>
      </c>
      <c r="H26" s="7"/>
      <c r="I26" s="7" t="s">
        <v>15</v>
      </c>
      <c r="J26" s="7"/>
      <c r="K26" s="7" t="s">
        <v>15</v>
      </c>
      <c r="L26" s="7"/>
      <c r="M26" s="7">
        <v>0</v>
      </c>
      <c r="N26" s="7"/>
      <c r="O26" s="7" t="s">
        <v>15</v>
      </c>
      <c r="P26" s="7"/>
      <c r="Q26" s="7">
        <v>0</v>
      </c>
      <c r="R26" s="7"/>
      <c r="S26" s="7">
        <v>0</v>
      </c>
      <c r="T26" s="7"/>
      <c r="U26" s="7">
        <v>0</v>
      </c>
      <c r="V26" s="7"/>
      <c r="W26" s="7">
        <v>0</v>
      </c>
      <c r="X26" s="7"/>
      <c r="Y26" s="7">
        <v>0</v>
      </c>
      <c r="Z26" s="7"/>
      <c r="AA26" s="7">
        <v>0</v>
      </c>
      <c r="AB26" s="7"/>
      <c r="AC26" s="7">
        <v>0</v>
      </c>
      <c r="AD26" s="7"/>
      <c r="AE26" s="7">
        <v>0</v>
      </c>
      <c r="AF26" s="7"/>
      <c r="AG26" s="7">
        <v>0</v>
      </c>
      <c r="AH26" s="7"/>
      <c r="AI26" s="7">
        <v>0</v>
      </c>
      <c r="AJ26" s="7"/>
      <c r="AK26" s="7">
        <v>0</v>
      </c>
      <c r="AL26" s="7"/>
      <c r="AM26" s="7">
        <v>0</v>
      </c>
      <c r="AN26" s="7"/>
      <c r="AO26" s="7">
        <v>0</v>
      </c>
      <c r="AP26" s="7"/>
      <c r="AQ26" s="7">
        <v>0</v>
      </c>
      <c r="AR26" s="7"/>
      <c r="AS26" s="7">
        <v>0</v>
      </c>
      <c r="AT26" s="7"/>
    </row>
    <row r="27" spans="1:46" x14ac:dyDescent="0.3">
      <c r="A27" s="6" t="s">
        <v>861</v>
      </c>
      <c r="B27" s="6"/>
      <c r="C27" s="6" t="s">
        <v>804</v>
      </c>
      <c r="D27" s="6"/>
      <c r="E27" s="7">
        <v>0</v>
      </c>
      <c r="F27" s="7"/>
      <c r="G27" s="7">
        <v>0</v>
      </c>
      <c r="H27" s="7"/>
      <c r="I27" s="7">
        <v>0</v>
      </c>
      <c r="J27" s="7"/>
      <c r="K27" s="7" t="s">
        <v>15</v>
      </c>
      <c r="L27" s="7"/>
      <c r="M27" s="7" t="s">
        <v>15</v>
      </c>
      <c r="N27" s="7"/>
      <c r="O27" s="7">
        <v>0</v>
      </c>
      <c r="P27" s="7"/>
      <c r="Q27" s="7">
        <v>0</v>
      </c>
      <c r="R27" s="7"/>
      <c r="S27" s="7">
        <v>0</v>
      </c>
      <c r="T27" s="7"/>
      <c r="U27" s="7">
        <v>0</v>
      </c>
      <c r="V27" s="7"/>
      <c r="W27" s="7">
        <v>0</v>
      </c>
      <c r="X27" s="7"/>
      <c r="Y27" s="7">
        <v>0</v>
      </c>
      <c r="Z27" s="7"/>
      <c r="AA27" s="7">
        <v>0</v>
      </c>
      <c r="AB27" s="7"/>
      <c r="AC27" s="7">
        <v>0</v>
      </c>
      <c r="AD27" s="7"/>
      <c r="AE27" s="7">
        <v>0</v>
      </c>
      <c r="AF27" s="7"/>
      <c r="AG27" s="7">
        <v>0</v>
      </c>
      <c r="AH27" s="7"/>
      <c r="AI27" s="7">
        <v>0</v>
      </c>
      <c r="AJ27" s="7"/>
      <c r="AK27" s="7">
        <v>0</v>
      </c>
      <c r="AL27" s="7"/>
      <c r="AM27" s="7">
        <v>0</v>
      </c>
      <c r="AN27" s="7"/>
      <c r="AO27" s="7">
        <v>0</v>
      </c>
      <c r="AP27" s="7"/>
      <c r="AQ27" s="7">
        <v>0</v>
      </c>
      <c r="AR27" s="7"/>
      <c r="AS27" s="7">
        <v>0</v>
      </c>
      <c r="AT27" s="7"/>
    </row>
    <row r="28" spans="1:46" x14ac:dyDescent="0.3">
      <c r="A28" s="6" t="s">
        <v>862</v>
      </c>
      <c r="B28" s="6"/>
      <c r="C28" s="6" t="s">
        <v>806</v>
      </c>
      <c r="D28" s="6"/>
      <c r="E28" s="7">
        <v>0</v>
      </c>
      <c r="F28" s="7"/>
      <c r="G28" s="7">
        <v>0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 t="s">
        <v>15</v>
      </c>
      <c r="R28" s="7"/>
      <c r="S28" s="7" t="s">
        <v>15</v>
      </c>
      <c r="T28" s="7"/>
      <c r="U28" s="7" t="s">
        <v>15</v>
      </c>
      <c r="V28" s="7"/>
      <c r="W28" s="7" t="s">
        <v>15</v>
      </c>
      <c r="X28" s="7"/>
      <c r="Y28" s="7" t="s">
        <v>15</v>
      </c>
      <c r="Z28" s="7"/>
      <c r="AA28" s="7" t="s">
        <v>15</v>
      </c>
      <c r="AB28" s="7"/>
      <c r="AC28" s="7" t="s">
        <v>15</v>
      </c>
      <c r="AD28" s="7"/>
      <c r="AE28" s="7" t="s">
        <v>15</v>
      </c>
      <c r="AF28" s="7"/>
      <c r="AG28" s="7" t="s">
        <v>15</v>
      </c>
      <c r="AH28" s="7"/>
      <c r="AI28" s="7" t="s">
        <v>15</v>
      </c>
      <c r="AJ28" s="7"/>
      <c r="AK28" s="7" t="s">
        <v>15</v>
      </c>
      <c r="AL28" s="7"/>
      <c r="AM28" s="7" t="s">
        <v>15</v>
      </c>
      <c r="AN28" s="7"/>
      <c r="AO28" s="7" t="s">
        <v>15</v>
      </c>
      <c r="AP28" s="7"/>
      <c r="AQ28" s="7" t="s">
        <v>15</v>
      </c>
      <c r="AR28" s="7"/>
      <c r="AS28" s="7" t="s">
        <v>15</v>
      </c>
      <c r="AT28" s="7"/>
    </row>
    <row r="29" spans="1:46" x14ac:dyDescent="0.3">
      <c r="A29" s="6" t="s">
        <v>863</v>
      </c>
      <c r="B29" s="6"/>
      <c r="C29" s="6" t="s">
        <v>808</v>
      </c>
      <c r="D29" s="6"/>
      <c r="E29" s="7" t="s">
        <v>15</v>
      </c>
      <c r="F29" s="7"/>
      <c r="G29" s="7" t="s">
        <v>15</v>
      </c>
      <c r="H29" s="7"/>
      <c r="I29" s="7" t="s">
        <v>15</v>
      </c>
      <c r="J29" s="7"/>
      <c r="K29" s="7" t="s">
        <v>15</v>
      </c>
      <c r="L29" s="7"/>
      <c r="M29" s="7">
        <v>128</v>
      </c>
      <c r="N29" s="7"/>
      <c r="O29" s="7" t="s">
        <v>15</v>
      </c>
      <c r="P29" s="7"/>
      <c r="Q29" s="7">
        <v>448</v>
      </c>
      <c r="R29" s="7"/>
      <c r="S29" s="7" t="s">
        <v>15</v>
      </c>
      <c r="T29" s="7"/>
      <c r="U29" s="7" t="s">
        <v>15</v>
      </c>
      <c r="V29" s="7"/>
      <c r="W29" s="7" t="s">
        <v>15</v>
      </c>
      <c r="X29" s="7"/>
      <c r="Y29" s="7" t="s">
        <v>15</v>
      </c>
      <c r="Z29" s="7"/>
      <c r="AA29" s="7" t="s">
        <v>15</v>
      </c>
      <c r="AB29" s="7"/>
      <c r="AC29" s="7" t="s">
        <v>15</v>
      </c>
      <c r="AD29" s="7"/>
      <c r="AE29" s="7" t="s">
        <v>15</v>
      </c>
      <c r="AF29" s="7"/>
      <c r="AG29" s="7">
        <v>418</v>
      </c>
      <c r="AH29" s="7"/>
      <c r="AI29" s="7">
        <v>560</v>
      </c>
      <c r="AJ29" s="7"/>
      <c r="AK29" s="7">
        <v>543</v>
      </c>
      <c r="AL29" s="7"/>
      <c r="AM29" s="7">
        <v>307</v>
      </c>
      <c r="AN29" s="7"/>
      <c r="AO29" s="7">
        <v>558</v>
      </c>
      <c r="AP29" s="7"/>
      <c r="AQ29" s="7">
        <v>532</v>
      </c>
      <c r="AR29" s="7"/>
      <c r="AS29" s="7">
        <v>768</v>
      </c>
      <c r="AT29" s="7"/>
    </row>
    <row r="30" spans="1:46" x14ac:dyDescent="0.3">
      <c r="A30" s="6" t="s">
        <v>864</v>
      </c>
      <c r="B30" s="6"/>
      <c r="C30" s="6" t="s">
        <v>810</v>
      </c>
      <c r="D30" s="6"/>
      <c r="E30" s="7" t="s">
        <v>15</v>
      </c>
      <c r="F30" s="7"/>
      <c r="G30" s="7" t="s">
        <v>15</v>
      </c>
      <c r="H30" s="7"/>
      <c r="I30" s="7" t="s">
        <v>15</v>
      </c>
      <c r="J30" s="7"/>
      <c r="K30" s="7" t="s">
        <v>15</v>
      </c>
      <c r="L30" s="7"/>
      <c r="M30" s="7" t="s">
        <v>15</v>
      </c>
      <c r="N30" s="7"/>
      <c r="O30" s="7" t="s">
        <v>15</v>
      </c>
      <c r="P30" s="7"/>
      <c r="Q30" s="7" t="s">
        <v>15</v>
      </c>
      <c r="R30" s="7"/>
      <c r="S30" s="7" t="s">
        <v>15</v>
      </c>
      <c r="T30" s="7"/>
      <c r="U30" s="7" t="s">
        <v>15</v>
      </c>
      <c r="V30" s="7"/>
      <c r="W30" s="7" t="s">
        <v>15</v>
      </c>
      <c r="X30" s="7"/>
      <c r="Y30" s="7" t="s">
        <v>15</v>
      </c>
      <c r="Z30" s="7"/>
      <c r="AA30" s="7" t="s">
        <v>15</v>
      </c>
      <c r="AB30" s="7"/>
      <c r="AC30" s="7" t="s">
        <v>15</v>
      </c>
      <c r="AD30" s="7"/>
      <c r="AE30" s="7" t="s">
        <v>15</v>
      </c>
      <c r="AF30" s="7"/>
      <c r="AG30" s="7" t="s">
        <v>15</v>
      </c>
      <c r="AH30" s="7"/>
      <c r="AI30" s="7" t="s">
        <v>15</v>
      </c>
      <c r="AJ30" s="7"/>
      <c r="AK30" s="7" t="s">
        <v>15</v>
      </c>
      <c r="AL30" s="7"/>
      <c r="AM30" s="7" t="s">
        <v>15</v>
      </c>
      <c r="AN30" s="7"/>
      <c r="AO30" s="7" t="s">
        <v>15</v>
      </c>
      <c r="AP30" s="7"/>
      <c r="AQ30" s="7" t="s">
        <v>15</v>
      </c>
      <c r="AR30" s="7"/>
      <c r="AS30" s="7" t="s">
        <v>15</v>
      </c>
      <c r="AT30" s="7"/>
    </row>
    <row r="31" spans="1:46" x14ac:dyDescent="0.3">
      <c r="A31" s="6" t="s">
        <v>865</v>
      </c>
      <c r="B31" s="6"/>
      <c r="C31" s="6" t="s">
        <v>812</v>
      </c>
      <c r="D31" s="6"/>
      <c r="E31" s="7">
        <v>1254</v>
      </c>
      <c r="F31" s="7"/>
      <c r="G31" s="7">
        <v>2046</v>
      </c>
      <c r="H31" s="7"/>
      <c r="I31" s="7">
        <v>2639</v>
      </c>
      <c r="J31" s="7"/>
      <c r="K31" s="7">
        <v>2248</v>
      </c>
      <c r="L31" s="7"/>
      <c r="M31" s="7">
        <v>1708</v>
      </c>
      <c r="N31" s="7"/>
      <c r="O31" s="7">
        <v>1987</v>
      </c>
      <c r="P31" s="7"/>
      <c r="Q31" s="7">
        <v>1603</v>
      </c>
      <c r="R31" s="7"/>
      <c r="S31" s="7">
        <v>2626</v>
      </c>
      <c r="T31" s="7"/>
      <c r="U31" s="7">
        <v>3442</v>
      </c>
      <c r="V31" s="7"/>
      <c r="W31" s="7">
        <v>4368</v>
      </c>
      <c r="X31" s="7"/>
      <c r="Y31" s="7">
        <v>3858</v>
      </c>
      <c r="Z31" s="7"/>
      <c r="AA31" s="7">
        <v>3934</v>
      </c>
      <c r="AB31" s="7"/>
      <c r="AC31" s="7">
        <v>3652</v>
      </c>
      <c r="AD31" s="7"/>
      <c r="AE31" s="7">
        <v>4004</v>
      </c>
      <c r="AF31" s="7"/>
      <c r="AG31" s="7">
        <v>3934</v>
      </c>
      <c r="AH31" s="7"/>
      <c r="AI31" s="7">
        <v>3934</v>
      </c>
      <c r="AJ31" s="7"/>
      <c r="AK31" s="7">
        <v>3934</v>
      </c>
      <c r="AL31" s="7"/>
      <c r="AM31" s="7">
        <v>3214</v>
      </c>
      <c r="AN31" s="7"/>
      <c r="AO31" s="7">
        <v>3214</v>
      </c>
      <c r="AP31" s="7"/>
      <c r="AQ31" s="7">
        <v>3214</v>
      </c>
      <c r="AR31" s="7"/>
      <c r="AS31" s="7">
        <v>3214</v>
      </c>
      <c r="AT31" s="7"/>
    </row>
    <row r="33" spans="1:46" x14ac:dyDescent="0.3">
      <c r="A33" s="6" t="s">
        <v>866</v>
      </c>
      <c r="B33" s="8" t="s">
        <v>867</v>
      </c>
      <c r="C33" s="6"/>
      <c r="D33" s="6"/>
      <c r="E33" s="7">
        <v>172479</v>
      </c>
      <c r="F33" s="7"/>
      <c r="G33" s="7">
        <v>179237</v>
      </c>
      <c r="H33" s="7"/>
      <c r="I33" s="7">
        <v>180678</v>
      </c>
      <c r="J33" s="7"/>
      <c r="K33" s="7">
        <v>197771</v>
      </c>
      <c r="L33" s="7"/>
      <c r="M33" s="7">
        <v>213453</v>
      </c>
      <c r="N33" s="7"/>
      <c r="O33" s="7">
        <v>234335</v>
      </c>
      <c r="P33" s="7"/>
      <c r="Q33" s="7">
        <v>253835</v>
      </c>
      <c r="R33" s="7"/>
      <c r="S33" s="7">
        <v>275007</v>
      </c>
      <c r="T33" s="7"/>
      <c r="U33" s="7">
        <v>298461</v>
      </c>
      <c r="V33" s="7"/>
      <c r="W33" s="7">
        <v>291103</v>
      </c>
      <c r="X33" s="7"/>
      <c r="Y33" s="7">
        <v>301228</v>
      </c>
      <c r="Z33" s="7"/>
      <c r="AA33" s="7">
        <v>307752</v>
      </c>
      <c r="AB33" s="7"/>
      <c r="AC33" s="7">
        <v>316275</v>
      </c>
      <c r="AD33" s="7"/>
      <c r="AE33" s="7">
        <v>322462</v>
      </c>
      <c r="AF33" s="7"/>
      <c r="AG33" s="7">
        <v>357122</v>
      </c>
      <c r="AH33" s="7"/>
      <c r="AI33" s="7">
        <v>386835</v>
      </c>
      <c r="AJ33" s="7" t="s">
        <v>59</v>
      </c>
      <c r="AK33" s="7">
        <v>388288</v>
      </c>
      <c r="AL33" s="7" t="s">
        <v>59</v>
      </c>
      <c r="AM33" s="7">
        <v>399281</v>
      </c>
      <c r="AN33" s="7" t="s">
        <v>59</v>
      </c>
      <c r="AO33" s="7">
        <v>431120</v>
      </c>
      <c r="AP33" s="7" t="s">
        <v>59</v>
      </c>
      <c r="AQ33" s="7">
        <v>481533</v>
      </c>
      <c r="AR33" s="7" t="s">
        <v>59</v>
      </c>
      <c r="AS33" s="7">
        <v>481429</v>
      </c>
      <c r="AT33" s="7"/>
    </row>
    <row r="34" spans="1:46" x14ac:dyDescent="0.3">
      <c r="A34" s="6" t="s">
        <v>868</v>
      </c>
      <c r="B34" s="6"/>
      <c r="C34" s="6" t="s">
        <v>774</v>
      </c>
      <c r="D34" s="6"/>
      <c r="E34" s="7">
        <v>1201</v>
      </c>
      <c r="F34" s="7"/>
      <c r="G34" s="7">
        <v>1387</v>
      </c>
      <c r="H34" s="7"/>
      <c r="I34" s="7">
        <v>1193</v>
      </c>
      <c r="J34" s="7"/>
      <c r="K34" s="7">
        <v>2312</v>
      </c>
      <c r="L34" s="7"/>
      <c r="M34" s="7">
        <v>2922</v>
      </c>
      <c r="N34" s="7"/>
      <c r="O34" s="7">
        <v>3351</v>
      </c>
      <c r="P34" s="7"/>
      <c r="Q34" s="7">
        <v>4520</v>
      </c>
      <c r="R34" s="7"/>
      <c r="S34" s="7">
        <v>4274</v>
      </c>
      <c r="T34" s="7"/>
      <c r="U34" s="7">
        <v>4947</v>
      </c>
      <c r="V34" s="7"/>
      <c r="W34" s="7">
        <v>5041</v>
      </c>
      <c r="X34" s="7"/>
      <c r="Y34" s="7">
        <v>4848</v>
      </c>
      <c r="Z34" s="7"/>
      <c r="AA34" s="7">
        <v>5140</v>
      </c>
      <c r="AB34" s="7"/>
      <c r="AC34" s="7">
        <v>5379</v>
      </c>
      <c r="AD34" s="7"/>
      <c r="AE34" s="7">
        <v>6019</v>
      </c>
      <c r="AF34" s="7"/>
      <c r="AG34" s="7">
        <v>6736</v>
      </c>
      <c r="AH34" s="7"/>
      <c r="AI34" s="7">
        <v>7349</v>
      </c>
      <c r="AJ34" s="7"/>
      <c r="AK34" s="7">
        <v>7703</v>
      </c>
      <c r="AL34" s="7"/>
      <c r="AM34" s="7">
        <v>8338</v>
      </c>
      <c r="AN34" s="7"/>
      <c r="AO34" s="7">
        <v>10166</v>
      </c>
      <c r="AP34" s="7"/>
      <c r="AQ34" s="7">
        <v>11170</v>
      </c>
      <c r="AR34" s="7" t="s">
        <v>59</v>
      </c>
      <c r="AS34" s="7">
        <v>11177</v>
      </c>
      <c r="AT34" s="7"/>
    </row>
    <row r="35" spans="1:46" x14ac:dyDescent="0.3">
      <c r="A35" s="6" t="s">
        <v>869</v>
      </c>
      <c r="B35" s="6"/>
      <c r="C35" s="6" t="s">
        <v>776</v>
      </c>
      <c r="D35" s="6"/>
      <c r="E35" s="7" t="s">
        <v>15</v>
      </c>
      <c r="F35" s="7"/>
      <c r="G35" s="7">
        <v>2049</v>
      </c>
      <c r="H35" s="7"/>
      <c r="I35" s="7" t="s">
        <v>15</v>
      </c>
      <c r="J35" s="7"/>
      <c r="K35" s="7" t="s">
        <v>15</v>
      </c>
      <c r="L35" s="7"/>
      <c r="M35" s="7" t="s">
        <v>15</v>
      </c>
      <c r="N35" s="7"/>
      <c r="O35" s="7">
        <v>2237</v>
      </c>
      <c r="P35" s="7"/>
      <c r="Q35" s="7">
        <v>2437</v>
      </c>
      <c r="R35" s="7"/>
      <c r="S35" s="7">
        <v>2853</v>
      </c>
      <c r="T35" s="7"/>
      <c r="U35" s="7">
        <v>3009</v>
      </c>
      <c r="V35" s="7"/>
      <c r="W35" s="7">
        <v>3783</v>
      </c>
      <c r="X35" s="7"/>
      <c r="Y35" s="7">
        <v>3836</v>
      </c>
      <c r="Z35" s="7"/>
      <c r="AA35" s="7">
        <v>3197</v>
      </c>
      <c r="AB35" s="7"/>
      <c r="AC35" s="7">
        <v>3089</v>
      </c>
      <c r="AD35" s="7"/>
      <c r="AE35" s="7">
        <v>3137</v>
      </c>
      <c r="AF35" s="7"/>
      <c r="AG35" s="7">
        <v>2619</v>
      </c>
      <c r="AH35" s="7"/>
      <c r="AI35" s="7">
        <v>1904</v>
      </c>
      <c r="AJ35" s="7"/>
      <c r="AK35" s="7">
        <v>1139</v>
      </c>
      <c r="AL35" s="7"/>
      <c r="AM35" s="7">
        <v>1233</v>
      </c>
      <c r="AN35" s="7"/>
      <c r="AO35" s="7">
        <v>2736</v>
      </c>
      <c r="AP35" s="7"/>
      <c r="AQ35" s="7">
        <v>2254</v>
      </c>
      <c r="AR35" s="7" t="s">
        <v>59</v>
      </c>
      <c r="AS35" s="7">
        <v>2747</v>
      </c>
      <c r="AT35" s="7"/>
    </row>
    <row r="36" spans="1:46" x14ac:dyDescent="0.3">
      <c r="A36" s="6" t="s">
        <v>870</v>
      </c>
      <c r="B36" s="6"/>
      <c r="C36" s="6" t="s">
        <v>778</v>
      </c>
      <c r="D36" s="6"/>
      <c r="E36" s="7">
        <v>19966</v>
      </c>
      <c r="F36" s="7"/>
      <c r="G36" s="7">
        <v>20361</v>
      </c>
      <c r="H36" s="7"/>
      <c r="I36" s="7">
        <v>20551</v>
      </c>
      <c r="J36" s="7"/>
      <c r="K36" s="7">
        <v>20146</v>
      </c>
      <c r="L36" s="7"/>
      <c r="M36" s="7">
        <v>19043</v>
      </c>
      <c r="N36" s="7"/>
      <c r="O36" s="7">
        <v>19964</v>
      </c>
      <c r="P36" s="7"/>
      <c r="Q36" s="7">
        <v>23008</v>
      </c>
      <c r="R36" s="7"/>
      <c r="S36" s="7">
        <v>22720</v>
      </c>
      <c r="T36" s="7"/>
      <c r="U36" s="7">
        <v>23344</v>
      </c>
      <c r="V36" s="7"/>
      <c r="W36" s="7">
        <v>21661</v>
      </c>
      <c r="X36" s="7"/>
      <c r="Y36" s="7">
        <v>22700</v>
      </c>
      <c r="Z36" s="7"/>
      <c r="AA36" s="7">
        <v>21733</v>
      </c>
      <c r="AB36" s="7"/>
      <c r="AC36" s="7">
        <v>20664</v>
      </c>
      <c r="AD36" s="7"/>
      <c r="AE36" s="7">
        <v>20553</v>
      </c>
      <c r="AF36" s="7"/>
      <c r="AG36" s="7">
        <v>22325</v>
      </c>
      <c r="AH36" s="7"/>
      <c r="AI36" s="7">
        <v>25448</v>
      </c>
      <c r="AJ36" s="7"/>
      <c r="AK36" s="7">
        <v>26156</v>
      </c>
      <c r="AL36" s="7"/>
      <c r="AM36" s="7">
        <v>28222</v>
      </c>
      <c r="AN36" s="7"/>
      <c r="AO36" s="7">
        <v>30654</v>
      </c>
      <c r="AP36" s="7" t="s">
        <v>59</v>
      </c>
      <c r="AQ36" s="7">
        <v>36504</v>
      </c>
      <c r="AR36" s="7" t="s">
        <v>59</v>
      </c>
      <c r="AS36" s="7">
        <v>35743</v>
      </c>
      <c r="AT36" s="7"/>
    </row>
    <row r="37" spans="1:46" x14ac:dyDescent="0.3">
      <c r="A37" s="6" t="s">
        <v>871</v>
      </c>
      <c r="B37" s="6"/>
      <c r="C37" s="6" t="s">
        <v>780</v>
      </c>
      <c r="D37" s="6"/>
      <c r="E37" s="7">
        <v>2284</v>
      </c>
      <c r="F37" s="7"/>
      <c r="G37" s="7">
        <v>3177</v>
      </c>
      <c r="H37" s="7"/>
      <c r="I37" s="7">
        <v>3109</v>
      </c>
      <c r="J37" s="7"/>
      <c r="K37" s="7">
        <v>2462</v>
      </c>
      <c r="L37" s="7"/>
      <c r="M37" s="7">
        <v>5276</v>
      </c>
      <c r="N37" s="7"/>
      <c r="O37" s="7">
        <v>5325</v>
      </c>
      <c r="P37" s="7"/>
      <c r="Q37" s="7">
        <v>4917</v>
      </c>
      <c r="R37" s="7"/>
      <c r="S37" s="7">
        <v>5034</v>
      </c>
      <c r="T37" s="7"/>
      <c r="U37" s="7">
        <v>7329</v>
      </c>
      <c r="V37" s="7"/>
      <c r="W37" s="7">
        <v>6583</v>
      </c>
      <c r="X37" s="7"/>
      <c r="Y37" s="7">
        <v>7774</v>
      </c>
      <c r="Z37" s="7"/>
      <c r="AA37" s="7">
        <v>8749</v>
      </c>
      <c r="AB37" s="7"/>
      <c r="AC37" s="7">
        <v>8887</v>
      </c>
      <c r="AD37" s="7"/>
      <c r="AE37" s="7">
        <v>11189</v>
      </c>
      <c r="AF37" s="7"/>
      <c r="AG37" s="7">
        <v>13762</v>
      </c>
      <c r="AH37" s="7"/>
      <c r="AI37" s="7">
        <v>13273</v>
      </c>
      <c r="AJ37" s="7"/>
      <c r="AK37" s="7">
        <v>12719</v>
      </c>
      <c r="AL37" s="7"/>
      <c r="AM37" s="7">
        <v>12699</v>
      </c>
      <c r="AN37" s="7"/>
      <c r="AO37" s="7">
        <v>14436</v>
      </c>
      <c r="AP37" s="7"/>
      <c r="AQ37" s="7">
        <v>15591</v>
      </c>
      <c r="AR37" s="7"/>
      <c r="AS37" s="7">
        <v>17444</v>
      </c>
      <c r="AT37" s="7"/>
    </row>
    <row r="38" spans="1:46" x14ac:dyDescent="0.3">
      <c r="A38" s="6" t="s">
        <v>872</v>
      </c>
      <c r="B38" s="6"/>
      <c r="C38" s="6" t="s">
        <v>782</v>
      </c>
      <c r="D38" s="6"/>
      <c r="E38" s="7">
        <v>1304</v>
      </c>
      <c r="F38" s="7"/>
      <c r="G38" s="7">
        <v>298</v>
      </c>
      <c r="H38" s="7"/>
      <c r="I38" s="7">
        <v>249</v>
      </c>
      <c r="J38" s="7"/>
      <c r="K38" s="7">
        <v>368</v>
      </c>
      <c r="L38" s="7"/>
      <c r="M38" s="7">
        <v>466</v>
      </c>
      <c r="N38" s="7"/>
      <c r="O38" s="7">
        <v>495</v>
      </c>
      <c r="P38" s="7"/>
      <c r="Q38" s="7">
        <v>643</v>
      </c>
      <c r="R38" s="7"/>
      <c r="S38" s="7">
        <v>526</v>
      </c>
      <c r="T38" s="7"/>
      <c r="U38" s="7">
        <v>618</v>
      </c>
      <c r="V38" s="7"/>
      <c r="W38" s="7">
        <v>771</v>
      </c>
      <c r="X38" s="7"/>
      <c r="Y38" s="7">
        <v>775</v>
      </c>
      <c r="Z38" s="7"/>
      <c r="AA38" s="7">
        <v>780</v>
      </c>
      <c r="AB38" s="7"/>
      <c r="AC38" s="7">
        <v>525</v>
      </c>
      <c r="AD38" s="7"/>
      <c r="AE38" s="7">
        <v>619</v>
      </c>
      <c r="AF38" s="7"/>
      <c r="AG38" s="7">
        <v>497</v>
      </c>
      <c r="AH38" s="7"/>
      <c r="AI38" s="7">
        <v>550</v>
      </c>
      <c r="AJ38" s="7"/>
      <c r="AK38" s="7">
        <v>619</v>
      </c>
      <c r="AL38" s="7"/>
      <c r="AM38" s="7">
        <v>687</v>
      </c>
      <c r="AN38" s="7"/>
      <c r="AO38" s="7">
        <v>736</v>
      </c>
      <c r="AP38" s="7"/>
      <c r="AQ38" s="7">
        <v>917</v>
      </c>
      <c r="AR38" s="7"/>
      <c r="AS38" s="7">
        <v>581</v>
      </c>
      <c r="AT38" s="7"/>
    </row>
    <row r="39" spans="1:46" x14ac:dyDescent="0.3">
      <c r="A39" s="6" t="s">
        <v>873</v>
      </c>
      <c r="B39" s="6"/>
      <c r="C39" s="6" t="s">
        <v>784</v>
      </c>
      <c r="D39" s="6"/>
      <c r="E39" s="7">
        <v>2068</v>
      </c>
      <c r="F39" s="7"/>
      <c r="G39" s="7">
        <v>2836</v>
      </c>
      <c r="H39" s="7"/>
      <c r="I39" s="7">
        <v>3196</v>
      </c>
      <c r="J39" s="7"/>
      <c r="K39" s="7">
        <v>5156</v>
      </c>
      <c r="L39" s="7"/>
      <c r="M39" s="7">
        <v>6819</v>
      </c>
      <c r="N39" s="7"/>
      <c r="O39" s="7">
        <v>8354</v>
      </c>
      <c r="P39" s="7"/>
      <c r="Q39" s="7">
        <v>9298</v>
      </c>
      <c r="R39" s="7"/>
      <c r="S39" s="7">
        <v>9750</v>
      </c>
      <c r="T39" s="7"/>
      <c r="U39" s="7">
        <v>7629</v>
      </c>
      <c r="V39" s="7"/>
      <c r="W39" s="7">
        <v>8860</v>
      </c>
      <c r="X39" s="7"/>
      <c r="Y39" s="7">
        <v>9138</v>
      </c>
      <c r="Z39" s="7"/>
      <c r="AA39" s="7">
        <v>7018</v>
      </c>
      <c r="AB39" s="7"/>
      <c r="AC39" s="7">
        <v>9131</v>
      </c>
      <c r="AD39" s="7"/>
      <c r="AE39" s="7">
        <v>9794</v>
      </c>
      <c r="AF39" s="7"/>
      <c r="AG39" s="7">
        <v>10164</v>
      </c>
      <c r="AH39" s="7"/>
      <c r="AI39" s="7">
        <v>11031</v>
      </c>
      <c r="AJ39" s="7"/>
      <c r="AK39" s="7">
        <v>12451</v>
      </c>
      <c r="AL39" s="7"/>
      <c r="AM39" s="7">
        <v>11839</v>
      </c>
      <c r="AN39" s="7"/>
      <c r="AO39" s="7">
        <v>13889</v>
      </c>
      <c r="AP39" s="7"/>
      <c r="AQ39" s="7">
        <v>12509</v>
      </c>
      <c r="AR39" s="7" t="s">
        <v>59</v>
      </c>
      <c r="AS39" s="7">
        <v>13624</v>
      </c>
      <c r="AT39" s="7"/>
    </row>
    <row r="40" spans="1:46" x14ac:dyDescent="0.3">
      <c r="A40" s="6" t="s">
        <v>874</v>
      </c>
      <c r="B40" s="6"/>
      <c r="C40" s="6" t="s">
        <v>786</v>
      </c>
      <c r="D40" s="6"/>
      <c r="E40" s="7">
        <v>2509</v>
      </c>
      <c r="F40" s="7"/>
      <c r="G40" s="7">
        <v>2645</v>
      </c>
      <c r="H40" s="7"/>
      <c r="I40" s="7">
        <v>2918</v>
      </c>
      <c r="J40" s="7"/>
      <c r="K40" s="7">
        <v>3241</v>
      </c>
      <c r="L40" s="7"/>
      <c r="M40" s="7">
        <v>3694</v>
      </c>
      <c r="N40" s="7"/>
      <c r="O40" s="7">
        <v>6658</v>
      </c>
      <c r="P40" s="7"/>
      <c r="Q40" s="7">
        <v>5768</v>
      </c>
      <c r="R40" s="7"/>
      <c r="S40" s="7">
        <v>5613</v>
      </c>
      <c r="T40" s="7"/>
      <c r="U40" s="7">
        <v>5188</v>
      </c>
      <c r="V40" s="7"/>
      <c r="W40" s="7">
        <v>4896</v>
      </c>
      <c r="X40" s="7"/>
      <c r="Y40" s="7">
        <v>5217</v>
      </c>
      <c r="Z40" s="7"/>
      <c r="AA40" s="7">
        <v>5361</v>
      </c>
      <c r="AB40" s="7"/>
      <c r="AC40" s="7">
        <v>5735</v>
      </c>
      <c r="AD40" s="7"/>
      <c r="AE40" s="7">
        <v>5651</v>
      </c>
      <c r="AF40" s="7"/>
      <c r="AG40" s="7">
        <v>7084</v>
      </c>
      <c r="AH40" s="7"/>
      <c r="AI40" s="7">
        <v>5690</v>
      </c>
      <c r="AJ40" s="7"/>
      <c r="AK40" s="7">
        <v>6452</v>
      </c>
      <c r="AL40" s="7"/>
      <c r="AM40" s="7">
        <v>6344</v>
      </c>
      <c r="AN40" s="7"/>
      <c r="AO40" s="7">
        <v>7073</v>
      </c>
      <c r="AP40" s="7"/>
      <c r="AQ40" s="7">
        <v>6702</v>
      </c>
      <c r="AR40" s="7" t="s">
        <v>59</v>
      </c>
      <c r="AS40" s="7">
        <v>7272</v>
      </c>
      <c r="AT40" s="7"/>
    </row>
    <row r="41" spans="1:46" x14ac:dyDescent="0.3">
      <c r="A41" s="6" t="s">
        <v>875</v>
      </c>
      <c r="B41" s="6"/>
      <c r="C41" s="6" t="s">
        <v>788</v>
      </c>
      <c r="D41" s="6"/>
      <c r="E41" s="7">
        <v>697</v>
      </c>
      <c r="F41" s="7"/>
      <c r="G41" s="7">
        <v>750</v>
      </c>
      <c r="H41" s="7"/>
      <c r="I41" s="7">
        <v>758</v>
      </c>
      <c r="J41" s="7"/>
      <c r="K41" s="7">
        <v>855</v>
      </c>
      <c r="L41" s="7"/>
      <c r="M41" s="7">
        <v>863</v>
      </c>
      <c r="N41" s="7"/>
      <c r="O41" s="7">
        <v>983</v>
      </c>
      <c r="P41" s="7"/>
      <c r="Q41" s="7">
        <v>899</v>
      </c>
      <c r="R41" s="7"/>
      <c r="S41" s="7">
        <v>888</v>
      </c>
      <c r="T41" s="7"/>
      <c r="U41" s="7">
        <v>924</v>
      </c>
      <c r="V41" s="7"/>
      <c r="W41" s="7">
        <v>985</v>
      </c>
      <c r="X41" s="7"/>
      <c r="Y41" s="7">
        <v>987</v>
      </c>
      <c r="Z41" s="7"/>
      <c r="AA41" s="7">
        <v>1084</v>
      </c>
      <c r="AB41" s="7"/>
      <c r="AC41" s="7">
        <v>937</v>
      </c>
      <c r="AD41" s="7"/>
      <c r="AE41" s="7">
        <v>946</v>
      </c>
      <c r="AF41" s="7"/>
      <c r="AG41" s="7">
        <v>1124</v>
      </c>
      <c r="AH41" s="7"/>
      <c r="AI41" s="7">
        <v>1081</v>
      </c>
      <c r="AJ41" s="7"/>
      <c r="AK41" s="7">
        <v>1244</v>
      </c>
      <c r="AL41" s="7"/>
      <c r="AM41" s="7">
        <v>1596</v>
      </c>
      <c r="AN41" s="7"/>
      <c r="AO41" s="7">
        <v>1806</v>
      </c>
      <c r="AP41" s="7"/>
      <c r="AQ41" s="7">
        <v>2482</v>
      </c>
      <c r="AR41" s="7"/>
      <c r="AS41" s="7">
        <v>3033</v>
      </c>
      <c r="AT41" s="7"/>
    </row>
    <row r="42" spans="1:46" x14ac:dyDescent="0.3">
      <c r="A42" s="6" t="s">
        <v>876</v>
      </c>
      <c r="B42" s="6"/>
      <c r="C42" s="6" t="s">
        <v>790</v>
      </c>
      <c r="D42" s="6"/>
      <c r="E42" s="7">
        <v>1537</v>
      </c>
      <c r="F42" s="7"/>
      <c r="G42" s="7">
        <v>1888</v>
      </c>
      <c r="H42" s="7"/>
      <c r="I42" s="7">
        <v>1748</v>
      </c>
      <c r="J42" s="7"/>
      <c r="K42" s="7">
        <v>2404</v>
      </c>
      <c r="L42" s="7"/>
      <c r="M42" s="7">
        <v>2743</v>
      </c>
      <c r="N42" s="7"/>
      <c r="O42" s="7">
        <v>3499</v>
      </c>
      <c r="P42" s="7"/>
      <c r="Q42" s="7">
        <v>4416</v>
      </c>
      <c r="R42" s="7"/>
      <c r="S42" s="7">
        <v>3765</v>
      </c>
      <c r="T42" s="7"/>
      <c r="U42" s="7">
        <v>3033</v>
      </c>
      <c r="V42" s="7"/>
      <c r="W42" s="7">
        <v>2786</v>
      </c>
      <c r="X42" s="7"/>
      <c r="Y42" s="7">
        <v>2976</v>
      </c>
      <c r="Z42" s="7"/>
      <c r="AA42" s="7">
        <v>3330</v>
      </c>
      <c r="AB42" s="7"/>
      <c r="AC42" s="7">
        <v>3538</v>
      </c>
      <c r="AD42" s="7"/>
      <c r="AE42" s="7">
        <v>4962</v>
      </c>
      <c r="AF42" s="7"/>
      <c r="AG42" s="7">
        <v>6851</v>
      </c>
      <c r="AH42" s="7"/>
      <c r="AI42" s="7">
        <v>8292</v>
      </c>
      <c r="AJ42" s="7"/>
      <c r="AK42" s="7">
        <v>9927</v>
      </c>
      <c r="AL42" s="7"/>
      <c r="AM42" s="7">
        <v>10489</v>
      </c>
      <c r="AN42" s="7"/>
      <c r="AO42" s="7">
        <v>12240</v>
      </c>
      <c r="AP42" s="7"/>
      <c r="AQ42" s="7">
        <v>10828</v>
      </c>
      <c r="AR42" s="7" t="s">
        <v>59</v>
      </c>
      <c r="AS42" s="7">
        <v>15778</v>
      </c>
      <c r="AT42" s="7"/>
    </row>
    <row r="43" spans="1:46" x14ac:dyDescent="0.3">
      <c r="A43" s="6" t="s">
        <v>877</v>
      </c>
      <c r="B43" s="6"/>
      <c r="C43" s="6" t="s">
        <v>792</v>
      </c>
      <c r="D43" s="6"/>
      <c r="E43" s="7">
        <v>18256</v>
      </c>
      <c r="F43" s="7"/>
      <c r="G43" s="7">
        <v>14481</v>
      </c>
      <c r="H43" s="7"/>
      <c r="I43" s="7">
        <v>13772</v>
      </c>
      <c r="J43" s="7"/>
      <c r="K43" s="7">
        <v>15600</v>
      </c>
      <c r="L43" s="7"/>
      <c r="M43" s="7">
        <v>16021</v>
      </c>
      <c r="N43" s="7"/>
      <c r="O43" s="7">
        <v>15040</v>
      </c>
      <c r="P43" s="7"/>
      <c r="Q43" s="7">
        <v>13549</v>
      </c>
      <c r="R43" s="7"/>
      <c r="S43" s="7">
        <v>10764</v>
      </c>
      <c r="T43" s="7"/>
      <c r="U43" s="7">
        <v>8479</v>
      </c>
      <c r="V43" s="7"/>
      <c r="W43" s="7">
        <v>8583</v>
      </c>
      <c r="X43" s="7"/>
      <c r="Y43" s="7">
        <v>7907</v>
      </c>
      <c r="Z43" s="7"/>
      <c r="AA43" s="7">
        <v>9534</v>
      </c>
      <c r="AB43" s="7"/>
      <c r="AC43" s="7">
        <v>8171</v>
      </c>
      <c r="AD43" s="7"/>
      <c r="AE43" s="7">
        <v>8712</v>
      </c>
      <c r="AF43" s="7"/>
      <c r="AG43" s="7">
        <v>9388</v>
      </c>
      <c r="AH43" s="7"/>
      <c r="AI43" s="7">
        <v>10996</v>
      </c>
      <c r="AJ43" s="7" t="s">
        <v>59</v>
      </c>
      <c r="AK43" s="7">
        <v>11287</v>
      </c>
      <c r="AL43" s="7" t="s">
        <v>59</v>
      </c>
      <c r="AM43" s="7">
        <v>10956</v>
      </c>
      <c r="AN43" s="7" t="s">
        <v>59</v>
      </c>
      <c r="AO43" s="7">
        <v>11207</v>
      </c>
      <c r="AP43" s="7" t="s">
        <v>59</v>
      </c>
      <c r="AQ43" s="7">
        <v>12057</v>
      </c>
      <c r="AR43" s="7" t="s">
        <v>59</v>
      </c>
      <c r="AS43" s="7">
        <v>12061</v>
      </c>
      <c r="AT43" s="7"/>
    </row>
    <row r="44" spans="1:46" x14ac:dyDescent="0.3">
      <c r="A44" s="6" t="s">
        <v>878</v>
      </c>
      <c r="B44" s="6"/>
      <c r="C44" s="6" t="s">
        <v>794</v>
      </c>
      <c r="D44" s="6"/>
      <c r="E44" s="7">
        <v>89530</v>
      </c>
      <c r="F44" s="7"/>
      <c r="G44" s="7">
        <v>92568</v>
      </c>
      <c r="H44" s="7"/>
      <c r="I44" s="7">
        <v>96140</v>
      </c>
      <c r="J44" s="7"/>
      <c r="K44" s="7">
        <v>107715</v>
      </c>
      <c r="L44" s="7"/>
      <c r="M44" s="7">
        <v>122288</v>
      </c>
      <c r="N44" s="7"/>
      <c r="O44" s="7">
        <v>136643</v>
      </c>
      <c r="P44" s="7"/>
      <c r="Q44" s="7">
        <v>150447</v>
      </c>
      <c r="R44" s="7"/>
      <c r="S44" s="7">
        <v>169511</v>
      </c>
      <c r="T44" s="7"/>
      <c r="U44" s="7">
        <v>186435</v>
      </c>
      <c r="V44" s="7"/>
      <c r="W44" s="7">
        <v>176818</v>
      </c>
      <c r="X44" s="7"/>
      <c r="Y44" s="7">
        <v>176309</v>
      </c>
      <c r="Z44" s="7"/>
      <c r="AA44" s="7">
        <v>172588</v>
      </c>
      <c r="AB44" s="7"/>
      <c r="AC44" s="7">
        <v>164130</v>
      </c>
      <c r="AD44" s="7"/>
      <c r="AE44" s="7">
        <v>163976</v>
      </c>
      <c r="AF44" s="7"/>
      <c r="AG44" s="7">
        <v>186033</v>
      </c>
      <c r="AH44" s="7"/>
      <c r="AI44" s="7">
        <v>208247</v>
      </c>
      <c r="AJ44" s="7" t="s">
        <v>59</v>
      </c>
      <c r="AK44" s="7">
        <v>204723</v>
      </c>
      <c r="AL44" s="7" t="s">
        <v>59</v>
      </c>
      <c r="AM44" s="7">
        <v>206769</v>
      </c>
      <c r="AN44" s="7" t="s">
        <v>59</v>
      </c>
      <c r="AO44" s="7">
        <v>222618</v>
      </c>
      <c r="AP44" s="7" t="s">
        <v>59</v>
      </c>
      <c r="AQ44" s="7">
        <v>261115</v>
      </c>
      <c r="AR44" s="7"/>
      <c r="AS44" s="7">
        <v>239973</v>
      </c>
      <c r="AT44" s="7"/>
    </row>
    <row r="45" spans="1:46" x14ac:dyDescent="0.3">
      <c r="A45" s="6" t="s">
        <v>879</v>
      </c>
      <c r="B45" s="6"/>
      <c r="C45" s="6" t="s">
        <v>796</v>
      </c>
      <c r="D45" s="6"/>
      <c r="E45" s="7">
        <v>1565</v>
      </c>
      <c r="F45" s="7"/>
      <c r="G45" s="7">
        <v>1815</v>
      </c>
      <c r="H45" s="7"/>
      <c r="I45" s="7">
        <v>2777</v>
      </c>
      <c r="J45" s="7"/>
      <c r="K45" s="7">
        <v>3462</v>
      </c>
      <c r="L45" s="7"/>
      <c r="M45" s="7">
        <v>2233</v>
      </c>
      <c r="N45" s="7"/>
      <c r="O45" s="7">
        <v>2184</v>
      </c>
      <c r="P45" s="7"/>
      <c r="Q45" s="7">
        <v>3516</v>
      </c>
      <c r="R45" s="7"/>
      <c r="S45" s="7">
        <v>3376</v>
      </c>
      <c r="T45" s="7"/>
      <c r="U45" s="7">
        <v>5690</v>
      </c>
      <c r="V45" s="7"/>
      <c r="W45" s="7">
        <v>3820</v>
      </c>
      <c r="X45" s="7"/>
      <c r="Y45" s="7">
        <v>2865</v>
      </c>
      <c r="Z45" s="7"/>
      <c r="AA45" s="7">
        <v>4053</v>
      </c>
      <c r="AB45" s="7"/>
      <c r="AC45" s="7">
        <v>4459</v>
      </c>
      <c r="AD45" s="7"/>
      <c r="AE45" s="7">
        <v>3332</v>
      </c>
      <c r="AF45" s="7"/>
      <c r="AG45" s="7">
        <v>3775</v>
      </c>
      <c r="AH45" s="7"/>
      <c r="AI45" s="7">
        <v>4155</v>
      </c>
      <c r="AJ45" s="7" t="s">
        <v>59</v>
      </c>
      <c r="AK45" s="7">
        <v>3946</v>
      </c>
      <c r="AL45" s="7" t="s">
        <v>59</v>
      </c>
      <c r="AM45" s="7">
        <v>5644</v>
      </c>
      <c r="AN45" s="7" t="s">
        <v>59</v>
      </c>
      <c r="AO45" s="7">
        <v>10330</v>
      </c>
      <c r="AP45" s="7" t="s">
        <v>59</v>
      </c>
      <c r="AQ45" s="7">
        <v>14514</v>
      </c>
      <c r="AR45" s="7" t="s">
        <v>59</v>
      </c>
      <c r="AS45" s="7">
        <v>11220</v>
      </c>
      <c r="AT45" s="7"/>
    </row>
    <row r="46" spans="1:46" x14ac:dyDescent="0.3">
      <c r="A46" s="6" t="s">
        <v>880</v>
      </c>
      <c r="B46" s="6"/>
      <c r="C46" s="6" t="s">
        <v>798</v>
      </c>
      <c r="D46" s="6"/>
      <c r="E46" s="7">
        <v>742</v>
      </c>
      <c r="F46" s="7"/>
      <c r="G46" s="7">
        <v>396</v>
      </c>
      <c r="H46" s="7"/>
      <c r="I46" s="7">
        <v>461</v>
      </c>
      <c r="J46" s="7"/>
      <c r="K46" s="7">
        <v>503</v>
      </c>
      <c r="L46" s="7"/>
      <c r="M46" s="7">
        <v>577</v>
      </c>
      <c r="N46" s="7"/>
      <c r="O46" s="7">
        <v>1261</v>
      </c>
      <c r="P46" s="7"/>
      <c r="Q46" s="7">
        <v>2868</v>
      </c>
      <c r="R46" s="7"/>
      <c r="S46" s="7">
        <v>4811</v>
      </c>
      <c r="T46" s="7"/>
      <c r="U46" s="7">
        <v>5166</v>
      </c>
      <c r="V46" s="7"/>
      <c r="W46" s="7">
        <v>5166</v>
      </c>
      <c r="X46" s="7"/>
      <c r="Y46" s="7">
        <v>3525</v>
      </c>
      <c r="Z46" s="7"/>
      <c r="AA46" s="7">
        <v>4013</v>
      </c>
      <c r="AB46" s="7"/>
      <c r="AC46" s="7">
        <v>5342</v>
      </c>
      <c r="AD46" s="7"/>
      <c r="AE46" s="7">
        <v>7049</v>
      </c>
      <c r="AF46" s="7"/>
      <c r="AG46" s="7">
        <v>3419</v>
      </c>
      <c r="AH46" s="7"/>
      <c r="AI46" s="7">
        <v>2640</v>
      </c>
      <c r="AJ46" s="7"/>
      <c r="AK46" s="7">
        <v>2822</v>
      </c>
      <c r="AL46" s="7"/>
      <c r="AM46" s="7">
        <v>6382</v>
      </c>
      <c r="AN46" s="7"/>
      <c r="AO46" s="7">
        <v>8796</v>
      </c>
      <c r="AP46" s="7" t="s">
        <v>59</v>
      </c>
      <c r="AQ46" s="7">
        <v>10404</v>
      </c>
      <c r="AR46" s="7" t="s">
        <v>59</v>
      </c>
      <c r="AS46" s="7">
        <v>19872</v>
      </c>
      <c r="AT46" s="7"/>
    </row>
    <row r="47" spans="1:46" x14ac:dyDescent="0.3">
      <c r="A47" s="6" t="s">
        <v>881</v>
      </c>
      <c r="B47" s="6"/>
      <c r="C47" s="6" t="s">
        <v>800</v>
      </c>
      <c r="D47" s="6"/>
      <c r="E47" s="7" t="s">
        <v>15</v>
      </c>
      <c r="F47" s="7"/>
      <c r="G47" s="7">
        <v>102</v>
      </c>
      <c r="H47" s="7"/>
      <c r="I47" s="7">
        <v>73</v>
      </c>
      <c r="J47" s="7"/>
      <c r="K47" s="7">
        <v>114</v>
      </c>
      <c r="L47" s="7"/>
      <c r="M47" s="7">
        <v>154</v>
      </c>
      <c r="N47" s="7"/>
      <c r="O47" s="7">
        <v>2</v>
      </c>
      <c r="P47" s="7"/>
      <c r="Q47" s="7">
        <v>268</v>
      </c>
      <c r="R47" s="7"/>
      <c r="S47" s="7">
        <v>482</v>
      </c>
      <c r="T47" s="7"/>
      <c r="U47" s="7">
        <v>373</v>
      </c>
      <c r="V47" s="7"/>
      <c r="W47" s="7">
        <v>353</v>
      </c>
      <c r="X47" s="7"/>
      <c r="Y47" s="7">
        <v>309</v>
      </c>
      <c r="Z47" s="7"/>
      <c r="AA47" s="7">
        <v>146</v>
      </c>
      <c r="AB47" s="7"/>
      <c r="AC47" s="7">
        <v>591</v>
      </c>
      <c r="AD47" s="7"/>
      <c r="AE47" s="7">
        <v>748</v>
      </c>
      <c r="AF47" s="7"/>
      <c r="AG47" s="7">
        <v>749</v>
      </c>
      <c r="AH47" s="7"/>
      <c r="AI47" s="7">
        <v>1103</v>
      </c>
      <c r="AJ47" s="7" t="s">
        <v>59</v>
      </c>
      <c r="AK47" s="7">
        <v>1194</v>
      </c>
      <c r="AL47" s="7" t="s">
        <v>59</v>
      </c>
      <c r="AM47" s="7">
        <v>1090</v>
      </c>
      <c r="AN47" s="7" t="s">
        <v>59</v>
      </c>
      <c r="AO47" s="7">
        <v>406</v>
      </c>
      <c r="AP47" s="7" t="s">
        <v>59</v>
      </c>
      <c r="AQ47" s="7">
        <v>586</v>
      </c>
      <c r="AR47" s="7" t="s">
        <v>59</v>
      </c>
      <c r="AS47" s="7">
        <v>429</v>
      </c>
      <c r="AT47" s="7"/>
    </row>
    <row r="48" spans="1:46" x14ac:dyDescent="0.3">
      <c r="A48" s="6" t="s">
        <v>882</v>
      </c>
      <c r="B48" s="6"/>
      <c r="C48" s="6" t="s">
        <v>802</v>
      </c>
      <c r="D48" s="6"/>
      <c r="E48" s="7">
        <v>16816</v>
      </c>
      <c r="F48" s="7"/>
      <c r="G48" s="7">
        <v>19110</v>
      </c>
      <c r="H48" s="7"/>
      <c r="I48" s="7">
        <v>17469</v>
      </c>
      <c r="J48" s="7"/>
      <c r="K48" s="7">
        <v>18562</v>
      </c>
      <c r="L48" s="7"/>
      <c r="M48" s="7">
        <v>16872</v>
      </c>
      <c r="N48" s="7"/>
      <c r="O48" s="7">
        <v>16584</v>
      </c>
      <c r="P48" s="7"/>
      <c r="Q48" s="7">
        <v>15528</v>
      </c>
      <c r="R48" s="7"/>
      <c r="S48" s="7">
        <v>17936</v>
      </c>
      <c r="T48" s="7"/>
      <c r="U48" s="7" t="s">
        <v>15</v>
      </c>
      <c r="V48" s="7"/>
      <c r="W48" s="7">
        <v>23658</v>
      </c>
      <c r="X48" s="7"/>
      <c r="Y48" s="7">
        <v>34843</v>
      </c>
      <c r="Z48" s="7"/>
      <c r="AA48" s="7">
        <v>42954</v>
      </c>
      <c r="AB48" s="7"/>
      <c r="AC48" s="7">
        <v>55289</v>
      </c>
      <c r="AD48" s="7"/>
      <c r="AE48" s="7">
        <v>49256</v>
      </c>
      <c r="AF48" s="7"/>
      <c r="AG48" s="7">
        <v>55402</v>
      </c>
      <c r="AH48" s="7"/>
      <c r="AI48" s="7">
        <v>56992</v>
      </c>
      <c r="AJ48" s="7"/>
      <c r="AK48" s="7">
        <v>55131</v>
      </c>
      <c r="AL48" s="7"/>
      <c r="AM48" s="7">
        <v>54178</v>
      </c>
      <c r="AN48" s="7"/>
      <c r="AO48" s="7">
        <v>50327</v>
      </c>
      <c r="AP48" s="7"/>
      <c r="AQ48" s="7">
        <v>51852</v>
      </c>
      <c r="AR48" s="7"/>
      <c r="AS48" s="7">
        <v>55107</v>
      </c>
      <c r="AT48" s="7"/>
    </row>
    <row r="49" spans="1:46" x14ac:dyDescent="0.3">
      <c r="A49" s="6" t="s">
        <v>883</v>
      </c>
      <c r="B49" s="6"/>
      <c r="C49" s="6"/>
      <c r="D49" s="6" t="s">
        <v>856</v>
      </c>
      <c r="E49" s="7">
        <v>16659</v>
      </c>
      <c r="F49" s="7"/>
      <c r="G49" s="7">
        <v>18908</v>
      </c>
      <c r="H49" s="7"/>
      <c r="I49" s="7">
        <v>17282</v>
      </c>
      <c r="J49" s="7"/>
      <c r="K49" s="7">
        <v>18365</v>
      </c>
      <c r="L49" s="7"/>
      <c r="M49" s="7">
        <v>16676</v>
      </c>
      <c r="N49" s="7"/>
      <c r="O49" s="7">
        <v>16431</v>
      </c>
      <c r="P49" s="7"/>
      <c r="Q49" s="7">
        <v>15379</v>
      </c>
      <c r="R49" s="7"/>
      <c r="S49" s="7">
        <v>17790</v>
      </c>
      <c r="T49" s="7"/>
      <c r="U49" s="7">
        <v>19545</v>
      </c>
      <c r="V49" s="7"/>
      <c r="W49" s="7">
        <v>23610</v>
      </c>
      <c r="X49" s="7"/>
      <c r="Y49" s="7">
        <v>34762</v>
      </c>
      <c r="Z49" s="7"/>
      <c r="AA49" s="7">
        <v>42765</v>
      </c>
      <c r="AB49" s="7"/>
      <c r="AC49" s="7">
        <v>55092</v>
      </c>
      <c r="AD49" s="7"/>
      <c r="AE49" s="7">
        <v>49107</v>
      </c>
      <c r="AF49" s="7"/>
      <c r="AG49" s="7">
        <v>55226</v>
      </c>
      <c r="AH49" s="7"/>
      <c r="AI49" s="7">
        <v>56808</v>
      </c>
      <c r="AJ49" s="7"/>
      <c r="AK49" s="7">
        <v>54951</v>
      </c>
      <c r="AL49" s="7"/>
      <c r="AM49" s="7">
        <v>53973</v>
      </c>
      <c r="AN49" s="7"/>
      <c r="AO49" s="7">
        <v>50110</v>
      </c>
      <c r="AP49" s="7"/>
      <c r="AQ49" s="7">
        <v>51839</v>
      </c>
      <c r="AR49" s="7"/>
      <c r="AS49" s="7">
        <v>54909</v>
      </c>
      <c r="AT49" s="7"/>
    </row>
    <row r="50" spans="1:46" x14ac:dyDescent="0.3">
      <c r="A50" s="6" t="s">
        <v>884</v>
      </c>
      <c r="B50" s="6"/>
      <c r="C50" s="6"/>
      <c r="D50" s="6" t="s">
        <v>858</v>
      </c>
      <c r="E50" s="7">
        <v>156</v>
      </c>
      <c r="F50" s="7"/>
      <c r="G50" s="7" t="s">
        <v>15</v>
      </c>
      <c r="H50" s="7"/>
      <c r="I50" s="7" t="s">
        <v>15</v>
      </c>
      <c r="J50" s="7"/>
      <c r="K50" s="7" t="s">
        <v>15</v>
      </c>
      <c r="L50" s="7"/>
      <c r="M50" s="7" t="s">
        <v>15</v>
      </c>
      <c r="N50" s="7"/>
      <c r="O50" s="7" t="s">
        <v>15</v>
      </c>
      <c r="P50" s="7"/>
      <c r="Q50" s="7" t="s">
        <v>15</v>
      </c>
      <c r="R50" s="7"/>
      <c r="S50" s="7" t="s">
        <v>15</v>
      </c>
      <c r="T50" s="7"/>
      <c r="U50" s="7" t="s">
        <v>15</v>
      </c>
      <c r="V50" s="7"/>
      <c r="W50" s="7" t="s">
        <v>15</v>
      </c>
      <c r="X50" s="7"/>
      <c r="Y50" s="7" t="s">
        <v>15</v>
      </c>
      <c r="Z50" s="7"/>
      <c r="AA50" s="7" t="s">
        <v>15</v>
      </c>
      <c r="AB50" s="7"/>
      <c r="AC50" s="7" t="s">
        <v>15</v>
      </c>
      <c r="AD50" s="7"/>
      <c r="AE50" s="7" t="s">
        <v>15</v>
      </c>
      <c r="AF50" s="7"/>
      <c r="AG50" s="7" t="s">
        <v>15</v>
      </c>
      <c r="AH50" s="7"/>
      <c r="AI50" s="7" t="s">
        <v>15</v>
      </c>
      <c r="AJ50" s="7"/>
      <c r="AK50" s="7" t="s">
        <v>15</v>
      </c>
      <c r="AL50" s="7"/>
      <c r="AM50" s="7" t="s">
        <v>15</v>
      </c>
      <c r="AN50" s="7"/>
      <c r="AO50" s="7" t="s">
        <v>15</v>
      </c>
      <c r="AP50" s="7"/>
      <c r="AQ50" s="7">
        <v>14</v>
      </c>
      <c r="AR50" s="7"/>
      <c r="AS50" s="7" t="s">
        <v>15</v>
      </c>
      <c r="AT50" s="7"/>
    </row>
    <row r="51" spans="1:46" x14ac:dyDescent="0.3">
      <c r="A51" s="6" t="s">
        <v>885</v>
      </c>
      <c r="B51" s="6"/>
      <c r="C51" s="6"/>
      <c r="D51" s="6" t="s">
        <v>860</v>
      </c>
      <c r="E51" s="7">
        <v>0</v>
      </c>
      <c r="F51" s="7"/>
      <c r="G51" s="7" t="s">
        <v>15</v>
      </c>
      <c r="H51" s="7"/>
      <c r="I51" s="7" t="s">
        <v>15</v>
      </c>
      <c r="J51" s="7"/>
      <c r="K51" s="7" t="s">
        <v>15</v>
      </c>
      <c r="L51" s="7"/>
      <c r="M51" s="7" t="s">
        <v>15</v>
      </c>
      <c r="N51" s="7"/>
      <c r="O51" s="7" t="s">
        <v>15</v>
      </c>
      <c r="P51" s="7"/>
      <c r="Q51" s="7" t="s">
        <v>15</v>
      </c>
      <c r="R51" s="7"/>
      <c r="S51" s="7" t="s">
        <v>15</v>
      </c>
      <c r="T51" s="7"/>
      <c r="U51" s="7" t="s">
        <v>15</v>
      </c>
      <c r="V51" s="7"/>
      <c r="W51" s="7" t="s">
        <v>15</v>
      </c>
      <c r="X51" s="7"/>
      <c r="Y51" s="7" t="s">
        <v>15</v>
      </c>
      <c r="Z51" s="7"/>
      <c r="AA51" s="7" t="s">
        <v>15</v>
      </c>
      <c r="AB51" s="7"/>
      <c r="AC51" s="7" t="s">
        <v>15</v>
      </c>
      <c r="AD51" s="7"/>
      <c r="AE51" s="7" t="s">
        <v>15</v>
      </c>
      <c r="AF51" s="7"/>
      <c r="AG51" s="7" t="s">
        <v>15</v>
      </c>
      <c r="AH51" s="7"/>
      <c r="AI51" s="7" t="s">
        <v>15</v>
      </c>
      <c r="AJ51" s="7"/>
      <c r="AK51" s="7" t="s">
        <v>15</v>
      </c>
      <c r="AL51" s="7"/>
      <c r="AM51" s="7" t="s">
        <v>15</v>
      </c>
      <c r="AN51" s="7"/>
      <c r="AO51" s="7" t="s">
        <v>15</v>
      </c>
      <c r="AP51" s="7"/>
      <c r="AQ51" s="7">
        <v>0</v>
      </c>
      <c r="AR51" s="7"/>
      <c r="AS51" s="7" t="s">
        <v>15</v>
      </c>
      <c r="AT51" s="7"/>
    </row>
    <row r="52" spans="1:46" x14ac:dyDescent="0.3">
      <c r="A52" s="6" t="s">
        <v>886</v>
      </c>
      <c r="B52" s="6"/>
      <c r="C52" s="6" t="s">
        <v>804</v>
      </c>
      <c r="D52" s="6"/>
      <c r="E52" s="7" t="s">
        <v>15</v>
      </c>
      <c r="F52" s="7"/>
      <c r="G52" s="7" t="s">
        <v>15</v>
      </c>
      <c r="H52" s="7"/>
      <c r="I52" s="7">
        <v>27</v>
      </c>
      <c r="J52" s="7"/>
      <c r="K52" s="7" t="s">
        <v>15</v>
      </c>
      <c r="L52" s="7"/>
      <c r="M52" s="7" t="s">
        <v>15</v>
      </c>
      <c r="N52" s="7"/>
      <c r="O52" s="7">
        <v>20</v>
      </c>
      <c r="P52" s="7"/>
      <c r="Q52" s="7">
        <v>0</v>
      </c>
      <c r="R52" s="7"/>
      <c r="S52" s="7">
        <v>0</v>
      </c>
      <c r="T52" s="7"/>
      <c r="U52" s="7">
        <v>0</v>
      </c>
      <c r="V52" s="7"/>
      <c r="W52" s="7">
        <v>0</v>
      </c>
      <c r="X52" s="7"/>
      <c r="Y52" s="7" t="s">
        <v>15</v>
      </c>
      <c r="Z52" s="7"/>
      <c r="AA52" s="7" t="s">
        <v>15</v>
      </c>
      <c r="AB52" s="7"/>
      <c r="AC52" s="7" t="s">
        <v>15</v>
      </c>
      <c r="AD52" s="7"/>
      <c r="AE52" s="7">
        <v>0</v>
      </c>
      <c r="AF52" s="7"/>
      <c r="AG52" s="7" t="s">
        <v>15</v>
      </c>
      <c r="AH52" s="7"/>
      <c r="AI52" s="7" t="s">
        <v>15</v>
      </c>
      <c r="AJ52" s="7"/>
      <c r="AK52" s="7" t="s">
        <v>15</v>
      </c>
      <c r="AL52" s="7"/>
      <c r="AM52" s="7" t="s">
        <v>15</v>
      </c>
      <c r="AN52" s="7"/>
      <c r="AO52" s="7" t="s">
        <v>15</v>
      </c>
      <c r="AP52" s="7"/>
      <c r="AQ52" s="7" t="s">
        <v>15</v>
      </c>
      <c r="AR52" s="7"/>
      <c r="AS52" s="7" t="s">
        <v>15</v>
      </c>
      <c r="AT52" s="7"/>
    </row>
    <row r="53" spans="1:46" x14ac:dyDescent="0.3">
      <c r="A53" s="6" t="s">
        <v>887</v>
      </c>
      <c r="B53" s="6"/>
      <c r="C53" s="6" t="s">
        <v>806</v>
      </c>
      <c r="D53" s="6"/>
      <c r="E53" s="7" t="s">
        <v>15</v>
      </c>
      <c r="F53" s="7"/>
      <c r="G53" s="7" t="s">
        <v>15</v>
      </c>
      <c r="H53" s="7"/>
      <c r="I53" s="7">
        <v>40</v>
      </c>
      <c r="J53" s="7"/>
      <c r="K53" s="7" t="s">
        <v>15</v>
      </c>
      <c r="L53" s="7"/>
      <c r="M53" s="7" t="s">
        <v>15</v>
      </c>
      <c r="N53" s="7"/>
      <c r="O53" s="7" t="s">
        <v>15</v>
      </c>
      <c r="P53" s="7"/>
      <c r="Q53" s="7">
        <v>810</v>
      </c>
      <c r="R53" s="7"/>
      <c r="S53" s="7">
        <v>1551</v>
      </c>
      <c r="T53" s="7"/>
      <c r="U53" s="7">
        <v>1738</v>
      </c>
      <c r="V53" s="7"/>
      <c r="W53" s="7">
        <v>1549</v>
      </c>
      <c r="X53" s="7"/>
      <c r="Y53" s="7">
        <v>1786</v>
      </c>
      <c r="Z53" s="7"/>
      <c r="AA53" s="7">
        <v>1919</v>
      </c>
      <c r="AB53" s="7"/>
      <c r="AC53" s="7">
        <v>1786</v>
      </c>
      <c r="AD53" s="7"/>
      <c r="AE53" s="7">
        <v>2780</v>
      </c>
      <c r="AF53" s="7"/>
      <c r="AG53" s="7">
        <v>2719</v>
      </c>
      <c r="AH53" s="7"/>
      <c r="AI53" s="7">
        <v>2729</v>
      </c>
      <c r="AJ53" s="7"/>
      <c r="AK53" s="7">
        <v>2886</v>
      </c>
      <c r="AL53" s="7"/>
      <c r="AM53" s="7">
        <v>3993</v>
      </c>
      <c r="AN53" s="7"/>
      <c r="AO53" s="7">
        <v>4950</v>
      </c>
      <c r="AP53" s="7"/>
      <c r="AQ53" s="7" t="s">
        <v>15</v>
      </c>
      <c r="AR53" s="7"/>
      <c r="AS53" s="7">
        <v>6679</v>
      </c>
      <c r="AT53" s="7"/>
    </row>
    <row r="54" spans="1:46" x14ac:dyDescent="0.3">
      <c r="A54" s="6" t="s">
        <v>888</v>
      </c>
      <c r="B54" s="6"/>
      <c r="C54" s="6" t="s">
        <v>808</v>
      </c>
      <c r="D54" s="6"/>
      <c r="E54" s="7" t="s">
        <v>15</v>
      </c>
      <c r="F54" s="7"/>
      <c r="G54" s="7" t="s">
        <v>15</v>
      </c>
      <c r="H54" s="7"/>
      <c r="I54" s="7" t="s">
        <v>15</v>
      </c>
      <c r="J54" s="7"/>
      <c r="K54" s="7" t="s">
        <v>15</v>
      </c>
      <c r="L54" s="7"/>
      <c r="M54" s="7" t="s">
        <v>15</v>
      </c>
      <c r="N54" s="7"/>
      <c r="O54" s="7" t="s">
        <v>15</v>
      </c>
      <c r="P54" s="7"/>
      <c r="Q54" s="7">
        <v>1693</v>
      </c>
      <c r="R54" s="7"/>
      <c r="S54" s="7">
        <v>1525</v>
      </c>
      <c r="T54" s="7"/>
      <c r="U54" s="7" t="s">
        <v>15</v>
      </c>
      <c r="V54" s="7"/>
      <c r="W54" s="7" t="s">
        <v>15</v>
      </c>
      <c r="X54" s="7"/>
      <c r="Y54" s="7" t="s">
        <v>15</v>
      </c>
      <c r="Z54" s="7"/>
      <c r="AA54" s="7" t="s">
        <v>15</v>
      </c>
      <c r="AB54" s="7"/>
      <c r="AC54" s="7" t="s">
        <v>15</v>
      </c>
      <c r="AD54" s="7"/>
      <c r="AE54" s="7" t="s">
        <v>15</v>
      </c>
      <c r="AF54" s="7"/>
      <c r="AG54" s="7">
        <v>1661</v>
      </c>
      <c r="AH54" s="7"/>
      <c r="AI54" s="7">
        <v>2062</v>
      </c>
      <c r="AJ54" s="7"/>
      <c r="AK54" s="7">
        <v>1960</v>
      </c>
      <c r="AL54" s="7"/>
      <c r="AM54" s="7">
        <v>1945</v>
      </c>
      <c r="AN54" s="7"/>
      <c r="AO54" s="7">
        <v>1882</v>
      </c>
      <c r="AP54" s="7"/>
      <c r="AQ54" s="7">
        <v>943</v>
      </c>
      <c r="AR54" s="7"/>
      <c r="AS54" s="7">
        <v>1781</v>
      </c>
      <c r="AT54" s="7"/>
    </row>
    <row r="55" spans="1:46" x14ac:dyDescent="0.3">
      <c r="A55" s="6" t="s">
        <v>889</v>
      </c>
      <c r="B55" s="6"/>
      <c r="C55" s="6" t="s">
        <v>810</v>
      </c>
      <c r="D55" s="6"/>
      <c r="E55" s="7">
        <v>218</v>
      </c>
      <c r="F55" s="7"/>
      <c r="G55" s="7">
        <v>167</v>
      </c>
      <c r="H55" s="7"/>
      <c r="I55" s="7">
        <v>158</v>
      </c>
      <c r="J55" s="7"/>
      <c r="K55" s="7" t="s">
        <v>15</v>
      </c>
      <c r="L55" s="7"/>
      <c r="M55" s="7" t="s">
        <v>15</v>
      </c>
      <c r="N55" s="7"/>
      <c r="O55" s="7" t="s">
        <v>15</v>
      </c>
      <c r="P55" s="7"/>
      <c r="Q55" s="7" t="s">
        <v>15</v>
      </c>
      <c r="R55" s="7"/>
      <c r="S55" s="7" t="s">
        <v>15</v>
      </c>
      <c r="T55" s="7"/>
      <c r="U55" s="7" t="s">
        <v>15</v>
      </c>
      <c r="V55" s="7"/>
      <c r="W55" s="7" t="s">
        <v>15</v>
      </c>
      <c r="X55" s="7"/>
      <c r="Y55" s="7" t="s">
        <v>15</v>
      </c>
      <c r="Z55" s="7"/>
      <c r="AA55" s="7" t="s">
        <v>15</v>
      </c>
      <c r="AB55" s="7"/>
      <c r="AC55" s="7" t="s">
        <v>15</v>
      </c>
      <c r="AD55" s="7"/>
      <c r="AE55" s="7" t="s">
        <v>15</v>
      </c>
      <c r="AF55" s="7"/>
      <c r="AG55" s="7" t="s">
        <v>15</v>
      </c>
      <c r="AH55" s="7"/>
      <c r="AI55" s="7" t="s">
        <v>15</v>
      </c>
      <c r="AJ55" s="7"/>
      <c r="AK55" s="7" t="s">
        <v>15</v>
      </c>
      <c r="AL55" s="7"/>
      <c r="AM55" s="7" t="s">
        <v>15</v>
      </c>
      <c r="AN55" s="7"/>
      <c r="AO55" s="7" t="s">
        <v>15</v>
      </c>
      <c r="AP55" s="7"/>
      <c r="AQ55" s="7" t="s">
        <v>15</v>
      </c>
      <c r="AR55" s="7"/>
      <c r="AS55" s="7" t="s">
        <v>15</v>
      </c>
      <c r="AT55" s="7"/>
    </row>
    <row r="56" spans="1:46" x14ac:dyDescent="0.3">
      <c r="A56" s="6" t="s">
        <v>890</v>
      </c>
      <c r="B56" s="6"/>
      <c r="C56" s="6" t="s">
        <v>812</v>
      </c>
      <c r="D56" s="6"/>
      <c r="E56" s="7">
        <v>9342</v>
      </c>
      <c r="F56" s="7"/>
      <c r="G56" s="7">
        <v>14487</v>
      </c>
      <c r="H56" s="7"/>
      <c r="I56" s="7">
        <v>12966</v>
      </c>
      <c r="J56" s="7"/>
      <c r="K56" s="7">
        <v>11638</v>
      </c>
      <c r="L56" s="7"/>
      <c r="M56" s="7">
        <v>9094</v>
      </c>
      <c r="N56" s="7"/>
      <c r="O56" s="7">
        <v>9349</v>
      </c>
      <c r="P56" s="7"/>
      <c r="Q56" s="7">
        <v>9150</v>
      </c>
      <c r="R56" s="7"/>
      <c r="S56" s="7">
        <v>9512</v>
      </c>
      <c r="T56" s="7"/>
      <c r="U56" s="7">
        <v>13413</v>
      </c>
      <c r="V56" s="7"/>
      <c r="W56" s="7">
        <v>14565</v>
      </c>
      <c r="X56" s="7"/>
      <c r="Y56" s="7">
        <v>13717</v>
      </c>
      <c r="Z56" s="7"/>
      <c r="AA56" s="7">
        <v>14532</v>
      </c>
      <c r="AB56" s="7"/>
      <c r="AC56" s="7">
        <v>16863</v>
      </c>
      <c r="AD56" s="7"/>
      <c r="AE56" s="7">
        <v>22175</v>
      </c>
      <c r="AF56" s="7"/>
      <c r="AG56" s="7">
        <v>22675</v>
      </c>
      <c r="AH56" s="7"/>
      <c r="AI56" s="7">
        <v>23156</v>
      </c>
      <c r="AJ56" s="7"/>
      <c r="AK56" s="7">
        <v>25783</v>
      </c>
      <c r="AL56" s="7"/>
      <c r="AM56" s="7">
        <v>26731</v>
      </c>
      <c r="AN56" s="7"/>
      <c r="AO56" s="7">
        <v>26731</v>
      </c>
      <c r="AP56" s="7"/>
      <c r="AQ56" s="7">
        <v>26731</v>
      </c>
      <c r="AR56" s="7"/>
      <c r="AS56" s="7">
        <v>26731</v>
      </c>
      <c r="AT56" s="7"/>
    </row>
    <row r="57" spans="1:46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</row>
    <row r="58" spans="1:46" x14ac:dyDescent="0.3">
      <c r="A58" s="9" t="s">
        <v>84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</row>
    <row r="59" spans="1:46" x14ac:dyDescent="0.3">
      <c r="A59" s="9" t="s">
        <v>85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</row>
    <row r="60" spans="1:46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</row>
    <row r="61" spans="1:46" x14ac:dyDescent="0.3">
      <c r="A61" s="10" t="s">
        <v>35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</row>
    <row r="62" spans="1:46" x14ac:dyDescent="0.3">
      <c r="A62" s="9" t="s">
        <v>86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</row>
    <row r="63" spans="1:46" x14ac:dyDescent="0.3">
      <c r="A63" s="9" t="s">
        <v>36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</row>
    <row r="64" spans="1:46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</row>
    <row r="65" spans="1:46" x14ac:dyDescent="0.3">
      <c r="A65" s="9" t="s">
        <v>891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S59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770</v>
      </c>
    </row>
    <row r="2" spans="1:45" ht="20.25" customHeight="1" x14ac:dyDescent="0.4">
      <c r="A2" s="3" t="s">
        <v>771</v>
      </c>
    </row>
    <row r="3" spans="1:45" ht="15" customHeight="1" x14ac:dyDescent="0.35">
      <c r="A3" s="1" t="s">
        <v>2</v>
      </c>
    </row>
    <row r="4" spans="1:45" ht="12.75" customHeight="1" x14ac:dyDescent="0.35">
      <c r="A4" s="2" t="s">
        <v>3</v>
      </c>
    </row>
    <row r="6" spans="1:45" x14ac:dyDescent="0.3">
      <c r="A6" s="5" t="s">
        <v>4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772</v>
      </c>
      <c r="B8" s="8" t="s">
        <v>381</v>
      </c>
      <c r="C8" s="6"/>
      <c r="D8" s="7">
        <v>21286</v>
      </c>
      <c r="E8" s="7"/>
      <c r="F8" s="7">
        <v>17509</v>
      </c>
      <c r="G8" s="7"/>
      <c r="H8" s="7">
        <v>17754</v>
      </c>
      <c r="I8" s="7"/>
      <c r="J8" s="7">
        <v>18451</v>
      </c>
      <c r="K8" s="7"/>
      <c r="L8" s="7">
        <v>20406</v>
      </c>
      <c r="M8" s="7"/>
      <c r="N8" s="7">
        <v>18572</v>
      </c>
      <c r="O8" s="7"/>
      <c r="P8" s="7">
        <v>19336</v>
      </c>
      <c r="Q8" s="7"/>
      <c r="R8" s="7">
        <v>21624</v>
      </c>
      <c r="S8" s="7"/>
      <c r="T8" s="7">
        <v>24767</v>
      </c>
      <c r="U8" s="7"/>
      <c r="V8" s="7">
        <v>20134</v>
      </c>
      <c r="W8" s="7"/>
      <c r="X8" s="7">
        <v>22878</v>
      </c>
      <c r="Y8" s="7"/>
      <c r="Z8" s="7">
        <v>23918</v>
      </c>
      <c r="AA8" s="7"/>
      <c r="AB8" s="7">
        <v>22686</v>
      </c>
      <c r="AC8" s="7"/>
      <c r="AD8" s="7">
        <v>22821</v>
      </c>
      <c r="AE8" s="7"/>
      <c r="AF8" s="7">
        <v>24998</v>
      </c>
      <c r="AG8" s="7"/>
      <c r="AH8" s="7">
        <v>24992</v>
      </c>
      <c r="AI8" s="7"/>
      <c r="AJ8" s="7">
        <v>25152</v>
      </c>
      <c r="AK8" s="7"/>
      <c r="AL8" s="7">
        <v>24352</v>
      </c>
      <c r="AM8" s="7"/>
      <c r="AN8" s="7">
        <v>26390</v>
      </c>
      <c r="AO8" s="7" t="s">
        <v>59</v>
      </c>
      <c r="AP8" s="7">
        <v>27602</v>
      </c>
      <c r="AQ8" s="7" t="s">
        <v>59</v>
      </c>
      <c r="AR8" s="7">
        <v>29451</v>
      </c>
      <c r="AS8" s="7"/>
    </row>
    <row r="9" spans="1:45" x14ac:dyDescent="0.3">
      <c r="A9" s="6" t="s">
        <v>773</v>
      </c>
      <c r="B9" s="6"/>
      <c r="C9" s="6" t="s">
        <v>774</v>
      </c>
      <c r="D9" s="7" t="s">
        <v>15</v>
      </c>
      <c r="E9" s="7"/>
      <c r="F9" s="7" t="s">
        <v>15</v>
      </c>
      <c r="G9" s="7"/>
      <c r="H9" s="7" t="s">
        <v>15</v>
      </c>
      <c r="I9" s="7"/>
      <c r="J9" s="7" t="s">
        <v>15</v>
      </c>
      <c r="K9" s="7"/>
      <c r="L9" s="7" t="s">
        <v>15</v>
      </c>
      <c r="M9" s="7"/>
      <c r="N9" s="7" t="s">
        <v>15</v>
      </c>
      <c r="O9" s="7"/>
      <c r="P9" s="7" t="s">
        <v>15</v>
      </c>
      <c r="Q9" s="7"/>
      <c r="R9" s="7" t="s">
        <v>15</v>
      </c>
      <c r="S9" s="7"/>
      <c r="T9" s="7" t="s">
        <v>15</v>
      </c>
      <c r="U9" s="7"/>
      <c r="V9" s="7" t="s">
        <v>15</v>
      </c>
      <c r="W9" s="7"/>
      <c r="X9" s="7" t="s">
        <v>15</v>
      </c>
      <c r="Y9" s="7"/>
      <c r="Z9" s="7" t="s">
        <v>15</v>
      </c>
      <c r="AA9" s="7"/>
      <c r="AB9" s="7">
        <v>0</v>
      </c>
      <c r="AC9" s="7"/>
      <c r="AD9" s="7" t="s">
        <v>15</v>
      </c>
      <c r="AE9" s="7"/>
      <c r="AF9" s="7" t="s">
        <v>15</v>
      </c>
      <c r="AG9" s="7"/>
      <c r="AH9" s="7" t="s">
        <v>15</v>
      </c>
      <c r="AI9" s="7"/>
      <c r="AJ9" s="7" t="s">
        <v>15</v>
      </c>
      <c r="AK9" s="7"/>
      <c r="AL9" s="7" t="s">
        <v>15</v>
      </c>
      <c r="AM9" s="7"/>
      <c r="AN9" s="7" t="s">
        <v>15</v>
      </c>
      <c r="AO9" s="7"/>
      <c r="AP9" s="7" t="s">
        <v>15</v>
      </c>
      <c r="AQ9" s="7"/>
      <c r="AR9" s="7" t="s">
        <v>15</v>
      </c>
      <c r="AS9" s="7"/>
    </row>
    <row r="10" spans="1:45" x14ac:dyDescent="0.3">
      <c r="A10" s="6" t="s">
        <v>775</v>
      </c>
      <c r="B10" s="6"/>
      <c r="C10" s="6" t="s">
        <v>776</v>
      </c>
      <c r="D10" s="7" t="s">
        <v>15</v>
      </c>
      <c r="E10" s="7"/>
      <c r="F10" s="7" t="s">
        <v>15</v>
      </c>
      <c r="G10" s="7"/>
      <c r="H10" s="7" t="s">
        <v>15</v>
      </c>
      <c r="I10" s="7"/>
      <c r="J10" s="7" t="s">
        <v>15</v>
      </c>
      <c r="K10" s="7"/>
      <c r="L10" s="7" t="s">
        <v>15</v>
      </c>
      <c r="M10" s="7"/>
      <c r="N10" s="7" t="s">
        <v>15</v>
      </c>
      <c r="O10" s="7"/>
      <c r="P10" s="7" t="s">
        <v>15</v>
      </c>
      <c r="Q10" s="7"/>
      <c r="R10" s="7" t="s">
        <v>15</v>
      </c>
      <c r="S10" s="7"/>
      <c r="T10" s="7" t="s">
        <v>15</v>
      </c>
      <c r="U10" s="7"/>
      <c r="V10" s="7" t="s">
        <v>15</v>
      </c>
      <c r="W10" s="7"/>
      <c r="X10" s="7" t="s">
        <v>15</v>
      </c>
      <c r="Y10" s="7"/>
      <c r="Z10" s="7" t="s">
        <v>15</v>
      </c>
      <c r="AA10" s="7"/>
      <c r="AB10" s="7" t="s">
        <v>15</v>
      </c>
      <c r="AC10" s="7"/>
      <c r="AD10" s="7" t="s">
        <v>15</v>
      </c>
      <c r="AE10" s="7"/>
      <c r="AF10" s="7" t="s">
        <v>15</v>
      </c>
      <c r="AG10" s="7"/>
      <c r="AH10" s="7" t="s">
        <v>15</v>
      </c>
      <c r="AI10" s="7"/>
      <c r="AJ10" s="7" t="s">
        <v>15</v>
      </c>
      <c r="AK10" s="7"/>
      <c r="AL10" s="7" t="s">
        <v>15</v>
      </c>
      <c r="AM10" s="7"/>
      <c r="AN10" s="7" t="s">
        <v>15</v>
      </c>
      <c r="AO10" s="7"/>
      <c r="AP10" s="7" t="s">
        <v>15</v>
      </c>
      <c r="AQ10" s="7"/>
      <c r="AR10" s="7" t="s">
        <v>15</v>
      </c>
      <c r="AS10" s="7"/>
    </row>
    <row r="11" spans="1:45" x14ac:dyDescent="0.3">
      <c r="A11" s="6" t="s">
        <v>777</v>
      </c>
      <c r="B11" s="6"/>
      <c r="C11" s="6" t="s">
        <v>778</v>
      </c>
      <c r="D11" s="7">
        <v>8289</v>
      </c>
      <c r="E11" s="7"/>
      <c r="F11" s="7">
        <v>7695</v>
      </c>
      <c r="G11" s="7"/>
      <c r="H11" s="7">
        <v>9191</v>
      </c>
      <c r="I11" s="7"/>
      <c r="J11" s="7">
        <v>10799</v>
      </c>
      <c r="K11" s="7"/>
      <c r="L11" s="7">
        <v>11928</v>
      </c>
      <c r="M11" s="7"/>
      <c r="N11" s="7">
        <v>10016</v>
      </c>
      <c r="O11" s="7"/>
      <c r="P11" s="7">
        <v>12957</v>
      </c>
      <c r="Q11" s="7"/>
      <c r="R11" s="7">
        <v>12017</v>
      </c>
      <c r="S11" s="7"/>
      <c r="T11" s="7">
        <v>13012</v>
      </c>
      <c r="U11" s="7"/>
      <c r="V11" s="7">
        <v>8422</v>
      </c>
      <c r="W11" s="7"/>
      <c r="X11" s="7">
        <v>9441</v>
      </c>
      <c r="Y11" s="7"/>
      <c r="Z11" s="7">
        <v>8948</v>
      </c>
      <c r="AA11" s="7"/>
      <c r="AB11" s="7">
        <v>9187</v>
      </c>
      <c r="AC11" s="7"/>
      <c r="AD11" s="7">
        <v>8537</v>
      </c>
      <c r="AE11" s="7"/>
      <c r="AF11" s="7">
        <v>9572</v>
      </c>
      <c r="AG11" s="7"/>
      <c r="AH11" s="7">
        <v>9042</v>
      </c>
      <c r="AI11" s="7"/>
      <c r="AJ11" s="7">
        <v>9099</v>
      </c>
      <c r="AK11" s="7"/>
      <c r="AL11" s="7">
        <v>9677</v>
      </c>
      <c r="AM11" s="7"/>
      <c r="AN11" s="7">
        <v>10031</v>
      </c>
      <c r="AO11" s="7"/>
      <c r="AP11" s="7">
        <v>9540</v>
      </c>
      <c r="AQ11" s="7" t="s">
        <v>59</v>
      </c>
      <c r="AR11" s="7">
        <v>8959</v>
      </c>
      <c r="AS11" s="7"/>
    </row>
    <row r="12" spans="1:45" x14ac:dyDescent="0.3">
      <c r="A12" s="6" t="s">
        <v>779</v>
      </c>
      <c r="B12" s="6"/>
      <c r="C12" s="6" t="s">
        <v>780</v>
      </c>
      <c r="D12" s="7" t="s">
        <v>15</v>
      </c>
      <c r="E12" s="7"/>
      <c r="F12" s="7" t="s">
        <v>15</v>
      </c>
      <c r="G12" s="7"/>
      <c r="H12" s="7">
        <v>165</v>
      </c>
      <c r="I12" s="7"/>
      <c r="J12" s="7" t="s">
        <v>15</v>
      </c>
      <c r="K12" s="7"/>
      <c r="L12" s="7" t="s">
        <v>15</v>
      </c>
      <c r="M12" s="7"/>
      <c r="N12" s="7" t="s">
        <v>15</v>
      </c>
      <c r="O12" s="7"/>
      <c r="P12" s="7" t="s">
        <v>15</v>
      </c>
      <c r="Q12" s="7"/>
      <c r="R12" s="7">
        <v>176</v>
      </c>
      <c r="S12" s="7"/>
      <c r="T12" s="7">
        <v>114</v>
      </c>
      <c r="U12" s="7"/>
      <c r="V12" s="7">
        <v>105</v>
      </c>
      <c r="W12" s="7"/>
      <c r="X12" s="7" t="s">
        <v>15</v>
      </c>
      <c r="Y12" s="7"/>
      <c r="Z12" s="7">
        <v>736</v>
      </c>
      <c r="AA12" s="7"/>
      <c r="AB12" s="7">
        <v>796</v>
      </c>
      <c r="AC12" s="7"/>
      <c r="AD12" s="7">
        <v>586</v>
      </c>
      <c r="AE12" s="7"/>
      <c r="AF12" s="7">
        <v>713</v>
      </c>
      <c r="AG12" s="7"/>
      <c r="AH12" s="7">
        <v>748</v>
      </c>
      <c r="AI12" s="7"/>
      <c r="AJ12" s="7" t="s">
        <v>15</v>
      </c>
      <c r="AK12" s="7"/>
      <c r="AL12" s="7" t="s">
        <v>15</v>
      </c>
      <c r="AM12" s="7"/>
      <c r="AN12" s="7" t="s">
        <v>15</v>
      </c>
      <c r="AO12" s="7"/>
      <c r="AP12" s="7" t="s">
        <v>15</v>
      </c>
      <c r="AQ12" s="7"/>
      <c r="AR12" s="7" t="s">
        <v>15</v>
      </c>
      <c r="AS12" s="7"/>
    </row>
    <row r="13" spans="1:45" x14ac:dyDescent="0.3">
      <c r="A13" s="6" t="s">
        <v>781</v>
      </c>
      <c r="B13" s="6"/>
      <c r="C13" s="6" t="s">
        <v>782</v>
      </c>
      <c r="D13" s="7" t="s">
        <v>15</v>
      </c>
      <c r="E13" s="7"/>
      <c r="F13" s="7" t="s">
        <v>15</v>
      </c>
      <c r="G13" s="7"/>
      <c r="H13" s="7" t="s">
        <v>15</v>
      </c>
      <c r="I13" s="7"/>
      <c r="J13" s="7" t="s">
        <v>15</v>
      </c>
      <c r="K13" s="7"/>
      <c r="L13" s="7" t="s">
        <v>15</v>
      </c>
      <c r="M13" s="7"/>
      <c r="N13" s="7" t="s">
        <v>15</v>
      </c>
      <c r="O13" s="7"/>
      <c r="P13" s="7">
        <v>0</v>
      </c>
      <c r="Q13" s="7"/>
      <c r="R13" s="7" t="s">
        <v>15</v>
      </c>
      <c r="S13" s="7"/>
      <c r="T13" s="7" t="s">
        <v>15</v>
      </c>
      <c r="U13" s="7"/>
      <c r="V13" s="7" t="s">
        <v>15</v>
      </c>
      <c r="W13" s="7"/>
      <c r="X13" s="7" t="s">
        <v>15</v>
      </c>
      <c r="Y13" s="7"/>
      <c r="Z13" s="7" t="s">
        <v>15</v>
      </c>
      <c r="AA13" s="7"/>
      <c r="AB13" s="7" t="s">
        <v>15</v>
      </c>
      <c r="AC13" s="7"/>
      <c r="AD13" s="7" t="s">
        <v>15</v>
      </c>
      <c r="AE13" s="7"/>
      <c r="AF13" s="7" t="s">
        <v>15</v>
      </c>
      <c r="AG13" s="7"/>
      <c r="AH13" s="7" t="s">
        <v>15</v>
      </c>
      <c r="AI13" s="7"/>
      <c r="AJ13" s="7" t="s">
        <v>15</v>
      </c>
      <c r="AK13" s="7"/>
      <c r="AL13" s="7" t="s">
        <v>15</v>
      </c>
      <c r="AM13" s="7"/>
      <c r="AN13" s="7" t="s">
        <v>15</v>
      </c>
      <c r="AO13" s="7"/>
      <c r="AP13" s="7" t="s">
        <v>15</v>
      </c>
      <c r="AQ13" s="7"/>
      <c r="AR13" s="7" t="s">
        <v>15</v>
      </c>
      <c r="AS13" s="7"/>
    </row>
    <row r="14" spans="1:45" x14ac:dyDescent="0.3">
      <c r="A14" s="6" t="s">
        <v>783</v>
      </c>
      <c r="B14" s="6"/>
      <c r="C14" s="6" t="s">
        <v>784</v>
      </c>
      <c r="D14" s="7">
        <v>476</v>
      </c>
      <c r="E14" s="7"/>
      <c r="F14" s="7">
        <v>475</v>
      </c>
      <c r="G14" s="7"/>
      <c r="H14" s="7">
        <v>391</v>
      </c>
      <c r="I14" s="7"/>
      <c r="J14" s="7">
        <v>462</v>
      </c>
      <c r="K14" s="7"/>
      <c r="L14" s="7">
        <v>1026</v>
      </c>
      <c r="M14" s="7"/>
      <c r="N14" s="7">
        <v>1716</v>
      </c>
      <c r="O14" s="7"/>
      <c r="P14" s="7">
        <v>1584</v>
      </c>
      <c r="Q14" s="7"/>
      <c r="R14" s="7">
        <v>2650</v>
      </c>
      <c r="S14" s="7"/>
      <c r="T14" s="7">
        <v>3781</v>
      </c>
      <c r="U14" s="7"/>
      <c r="V14" s="7">
        <v>3365</v>
      </c>
      <c r="W14" s="7"/>
      <c r="X14" s="7">
        <v>4236</v>
      </c>
      <c r="Y14" s="7"/>
      <c r="Z14" s="7">
        <v>3799</v>
      </c>
      <c r="AA14" s="7"/>
      <c r="AB14" s="7">
        <v>2731</v>
      </c>
      <c r="AC14" s="7"/>
      <c r="AD14" s="7">
        <v>3176</v>
      </c>
      <c r="AE14" s="7"/>
      <c r="AF14" s="7">
        <v>3953</v>
      </c>
      <c r="AG14" s="7"/>
      <c r="AH14" s="7">
        <v>5522</v>
      </c>
      <c r="AI14" s="7"/>
      <c r="AJ14" s="7">
        <v>5486</v>
      </c>
      <c r="AK14" s="7"/>
      <c r="AL14" s="7">
        <v>4669</v>
      </c>
      <c r="AM14" s="7"/>
      <c r="AN14" s="7">
        <v>4623</v>
      </c>
      <c r="AO14" s="7"/>
      <c r="AP14" s="7">
        <v>3298</v>
      </c>
      <c r="AQ14" s="7"/>
      <c r="AR14" s="7">
        <v>3679</v>
      </c>
      <c r="AS14" s="7"/>
    </row>
    <row r="15" spans="1:45" x14ac:dyDescent="0.3">
      <c r="A15" s="6" t="s">
        <v>785</v>
      </c>
      <c r="B15" s="6"/>
      <c r="C15" s="6" t="s">
        <v>786</v>
      </c>
      <c r="D15" s="7" t="s">
        <v>15</v>
      </c>
      <c r="E15" s="7"/>
      <c r="F15" s="7" t="s">
        <v>15</v>
      </c>
      <c r="G15" s="7"/>
      <c r="H15" s="7" t="s">
        <v>15</v>
      </c>
      <c r="I15" s="7"/>
      <c r="J15" s="7" t="s">
        <v>15</v>
      </c>
      <c r="K15" s="7"/>
      <c r="L15" s="7">
        <v>240</v>
      </c>
      <c r="M15" s="7"/>
      <c r="N15" s="7">
        <v>216</v>
      </c>
      <c r="O15" s="7"/>
      <c r="P15" s="7">
        <v>417</v>
      </c>
      <c r="Q15" s="7"/>
      <c r="R15" s="7">
        <v>471</v>
      </c>
      <c r="S15" s="7"/>
      <c r="T15" s="7">
        <v>523</v>
      </c>
      <c r="U15" s="7"/>
      <c r="V15" s="7">
        <v>443</v>
      </c>
      <c r="W15" s="7"/>
      <c r="X15" s="7">
        <v>435</v>
      </c>
      <c r="Y15" s="7"/>
      <c r="Z15" s="7" t="s">
        <v>15</v>
      </c>
      <c r="AA15" s="7"/>
      <c r="AB15" s="7" t="s">
        <v>15</v>
      </c>
      <c r="AC15" s="7"/>
      <c r="AD15" s="7" t="s">
        <v>15</v>
      </c>
      <c r="AE15" s="7"/>
      <c r="AF15" s="7" t="s">
        <v>15</v>
      </c>
      <c r="AG15" s="7"/>
      <c r="AH15" s="7" t="s">
        <v>15</v>
      </c>
      <c r="AI15" s="7"/>
      <c r="AJ15" s="7">
        <v>1169</v>
      </c>
      <c r="AK15" s="7"/>
      <c r="AL15" s="7">
        <v>1315</v>
      </c>
      <c r="AM15" s="7"/>
      <c r="AN15" s="7">
        <v>1375</v>
      </c>
      <c r="AO15" s="7"/>
      <c r="AP15" s="7">
        <v>1699</v>
      </c>
      <c r="AQ15" s="7"/>
      <c r="AR15" s="7">
        <v>1781</v>
      </c>
      <c r="AS15" s="7"/>
    </row>
    <row r="16" spans="1:45" x14ac:dyDescent="0.3">
      <c r="A16" s="6" t="s">
        <v>787</v>
      </c>
      <c r="B16" s="6"/>
      <c r="C16" s="6" t="s">
        <v>788</v>
      </c>
      <c r="D16" s="7">
        <v>0</v>
      </c>
      <c r="E16" s="7"/>
      <c r="F16" s="7">
        <v>0</v>
      </c>
      <c r="G16" s="7"/>
      <c r="H16" s="7">
        <v>0</v>
      </c>
      <c r="I16" s="7"/>
      <c r="J16" s="7">
        <v>0</v>
      </c>
      <c r="K16" s="7"/>
      <c r="L16" s="7" t="s">
        <v>15</v>
      </c>
      <c r="M16" s="7"/>
      <c r="N16" s="7" t="s">
        <v>15</v>
      </c>
      <c r="O16" s="7"/>
      <c r="P16" s="7" t="s">
        <v>15</v>
      </c>
      <c r="Q16" s="7"/>
      <c r="R16" s="7" t="s">
        <v>15</v>
      </c>
      <c r="S16" s="7"/>
      <c r="T16" s="7" t="s">
        <v>15</v>
      </c>
      <c r="U16" s="7"/>
      <c r="V16" s="7" t="s">
        <v>15</v>
      </c>
      <c r="W16" s="7"/>
      <c r="X16" s="7" t="s">
        <v>15</v>
      </c>
      <c r="Y16" s="7"/>
      <c r="Z16" s="7" t="s">
        <v>15</v>
      </c>
      <c r="AA16" s="7"/>
      <c r="AB16" s="7" t="s">
        <v>15</v>
      </c>
      <c r="AC16" s="7"/>
      <c r="AD16" s="7" t="s">
        <v>15</v>
      </c>
      <c r="AE16" s="7"/>
      <c r="AF16" s="7" t="s">
        <v>15</v>
      </c>
      <c r="AG16" s="7"/>
      <c r="AH16" s="7" t="s">
        <v>15</v>
      </c>
      <c r="AI16" s="7"/>
      <c r="AJ16" s="7" t="s">
        <v>15</v>
      </c>
      <c r="AK16" s="7"/>
      <c r="AL16" s="7" t="s">
        <v>15</v>
      </c>
      <c r="AM16" s="7"/>
      <c r="AN16" s="7" t="s">
        <v>15</v>
      </c>
      <c r="AO16" s="7"/>
      <c r="AP16" s="7" t="s">
        <v>15</v>
      </c>
      <c r="AQ16" s="7"/>
      <c r="AR16" s="7" t="s">
        <v>15</v>
      </c>
      <c r="AS16" s="7"/>
    </row>
    <row r="17" spans="1:45" x14ac:dyDescent="0.3">
      <c r="A17" s="6" t="s">
        <v>789</v>
      </c>
      <c r="B17" s="6"/>
      <c r="C17" s="6" t="s">
        <v>790</v>
      </c>
      <c r="D17" s="7">
        <v>805</v>
      </c>
      <c r="E17" s="7"/>
      <c r="F17" s="7">
        <v>-364</v>
      </c>
      <c r="G17" s="7"/>
      <c r="H17" s="7">
        <v>-185</v>
      </c>
      <c r="I17" s="7"/>
      <c r="J17" s="7">
        <v>-332</v>
      </c>
      <c r="K17" s="7"/>
      <c r="L17" s="7">
        <v>-129</v>
      </c>
      <c r="M17" s="7"/>
      <c r="N17" s="7">
        <v>-68</v>
      </c>
      <c r="O17" s="7"/>
      <c r="P17" s="7">
        <v>201</v>
      </c>
      <c r="Q17" s="7"/>
      <c r="R17" s="7">
        <v>324</v>
      </c>
      <c r="S17" s="7"/>
      <c r="T17" s="7">
        <v>360</v>
      </c>
      <c r="U17" s="7"/>
      <c r="V17" s="7">
        <v>1060</v>
      </c>
      <c r="W17" s="7"/>
      <c r="X17" s="7">
        <v>1176</v>
      </c>
      <c r="Y17" s="7"/>
      <c r="Z17" s="7">
        <v>1506</v>
      </c>
      <c r="AA17" s="7"/>
      <c r="AB17" s="7">
        <v>1554</v>
      </c>
      <c r="AC17" s="7"/>
      <c r="AD17" s="7">
        <v>1409</v>
      </c>
      <c r="AE17" s="7"/>
      <c r="AF17" s="7">
        <v>1379</v>
      </c>
      <c r="AG17" s="7"/>
      <c r="AH17" s="7">
        <v>1266</v>
      </c>
      <c r="AI17" s="7"/>
      <c r="AJ17" s="7" t="s">
        <v>15</v>
      </c>
      <c r="AK17" s="7"/>
      <c r="AL17" s="7" t="s">
        <v>15</v>
      </c>
      <c r="AM17" s="7"/>
      <c r="AN17" s="7" t="s">
        <v>15</v>
      </c>
      <c r="AO17" s="7"/>
      <c r="AP17" s="7" t="s">
        <v>15</v>
      </c>
      <c r="AQ17" s="7"/>
      <c r="AR17" s="7" t="s">
        <v>15</v>
      </c>
      <c r="AS17" s="7"/>
    </row>
    <row r="18" spans="1:45" x14ac:dyDescent="0.3">
      <c r="A18" s="6" t="s">
        <v>791</v>
      </c>
      <c r="B18" s="6"/>
      <c r="C18" s="6" t="s">
        <v>792</v>
      </c>
      <c r="D18" s="7" t="s">
        <v>15</v>
      </c>
      <c r="E18" s="7"/>
      <c r="F18" s="7" t="s">
        <v>15</v>
      </c>
      <c r="G18" s="7"/>
      <c r="H18" s="7" t="s">
        <v>15</v>
      </c>
      <c r="I18" s="7"/>
      <c r="J18" s="7" t="s">
        <v>15</v>
      </c>
      <c r="K18" s="7"/>
      <c r="L18" s="7" t="s">
        <v>15</v>
      </c>
      <c r="M18" s="7"/>
      <c r="N18" s="7" t="s">
        <v>15</v>
      </c>
      <c r="O18" s="7"/>
      <c r="P18" s="7" t="s">
        <v>15</v>
      </c>
      <c r="Q18" s="7"/>
      <c r="R18" s="7" t="s">
        <v>15</v>
      </c>
      <c r="S18" s="7"/>
      <c r="T18" s="7" t="s">
        <v>15</v>
      </c>
      <c r="U18" s="7"/>
      <c r="V18" s="7" t="s">
        <v>15</v>
      </c>
      <c r="W18" s="7"/>
      <c r="X18" s="7" t="s">
        <v>15</v>
      </c>
      <c r="Y18" s="7"/>
      <c r="Z18" s="7" t="s">
        <v>15</v>
      </c>
      <c r="AA18" s="7"/>
      <c r="AB18" s="7" t="s">
        <v>15</v>
      </c>
      <c r="AC18" s="7"/>
      <c r="AD18" s="7" t="s">
        <v>15</v>
      </c>
      <c r="AE18" s="7"/>
      <c r="AF18" s="7" t="s">
        <v>15</v>
      </c>
      <c r="AG18" s="7"/>
      <c r="AH18" s="7" t="s">
        <v>15</v>
      </c>
      <c r="AI18" s="7"/>
      <c r="AJ18" s="7" t="s">
        <v>15</v>
      </c>
      <c r="AK18" s="7"/>
      <c r="AL18" s="7">
        <v>618</v>
      </c>
      <c r="AM18" s="7"/>
      <c r="AN18" s="7">
        <v>598</v>
      </c>
      <c r="AO18" s="7"/>
      <c r="AP18" s="7" t="s">
        <v>15</v>
      </c>
      <c r="AQ18" s="7"/>
      <c r="AR18" s="7" t="s">
        <v>15</v>
      </c>
      <c r="AS18" s="7"/>
    </row>
    <row r="19" spans="1:45" x14ac:dyDescent="0.3">
      <c r="A19" s="6" t="s">
        <v>793</v>
      </c>
      <c r="B19" s="6"/>
      <c r="C19" s="6" t="s">
        <v>794</v>
      </c>
      <c r="D19" s="7">
        <v>2310</v>
      </c>
      <c r="E19" s="7"/>
      <c r="F19" s="7">
        <v>1946</v>
      </c>
      <c r="G19" s="7"/>
      <c r="H19" s="7">
        <v>1748</v>
      </c>
      <c r="I19" s="7"/>
      <c r="J19" s="7">
        <v>1968</v>
      </c>
      <c r="K19" s="7"/>
      <c r="L19" s="7">
        <v>1321</v>
      </c>
      <c r="M19" s="7"/>
      <c r="N19" s="7">
        <v>1332</v>
      </c>
      <c r="O19" s="7"/>
      <c r="P19" s="7">
        <v>821</v>
      </c>
      <c r="Q19" s="7"/>
      <c r="R19" s="7">
        <v>715</v>
      </c>
      <c r="S19" s="7"/>
      <c r="T19" s="7">
        <v>1906</v>
      </c>
      <c r="U19" s="7"/>
      <c r="V19" s="7">
        <v>832</v>
      </c>
      <c r="W19" s="7"/>
      <c r="X19" s="7">
        <v>1643</v>
      </c>
      <c r="Y19" s="7"/>
      <c r="Z19" s="7">
        <v>1459</v>
      </c>
      <c r="AA19" s="7"/>
      <c r="AB19" s="7">
        <v>1309</v>
      </c>
      <c r="AC19" s="7"/>
      <c r="AD19" s="7">
        <v>1184</v>
      </c>
      <c r="AE19" s="7"/>
      <c r="AF19" s="7">
        <v>1560</v>
      </c>
      <c r="AG19" s="7"/>
      <c r="AH19" s="7">
        <v>2231</v>
      </c>
      <c r="AI19" s="7"/>
      <c r="AJ19" s="7">
        <v>2448</v>
      </c>
      <c r="AK19" s="7"/>
      <c r="AL19" s="7">
        <v>1479</v>
      </c>
      <c r="AM19" s="7"/>
      <c r="AN19" s="7">
        <v>2570</v>
      </c>
      <c r="AO19" s="7"/>
      <c r="AP19" s="7">
        <v>5004</v>
      </c>
      <c r="AQ19" s="7" t="s">
        <v>59</v>
      </c>
      <c r="AR19" s="7" t="s">
        <v>15</v>
      </c>
      <c r="AS19" s="7"/>
    </row>
    <row r="20" spans="1:45" x14ac:dyDescent="0.3">
      <c r="A20" s="6" t="s">
        <v>795</v>
      </c>
      <c r="B20" s="6"/>
      <c r="C20" s="6" t="s">
        <v>796</v>
      </c>
      <c r="D20" s="7">
        <v>0</v>
      </c>
      <c r="E20" s="7"/>
      <c r="F20" s="7" t="s">
        <v>15</v>
      </c>
      <c r="G20" s="7"/>
      <c r="H20" s="7" t="s">
        <v>15</v>
      </c>
      <c r="I20" s="7"/>
      <c r="J20" s="7" t="s">
        <v>15</v>
      </c>
      <c r="K20" s="7"/>
      <c r="L20" s="7" t="s">
        <v>15</v>
      </c>
      <c r="M20" s="7"/>
      <c r="N20" s="7">
        <v>270</v>
      </c>
      <c r="O20" s="7"/>
      <c r="P20" s="7" t="s">
        <v>15</v>
      </c>
      <c r="Q20" s="7"/>
      <c r="R20" s="7" t="s">
        <v>15</v>
      </c>
      <c r="S20" s="7"/>
      <c r="T20" s="7" t="s">
        <v>15</v>
      </c>
      <c r="U20" s="7"/>
      <c r="V20" s="7" t="s">
        <v>15</v>
      </c>
      <c r="W20" s="7"/>
      <c r="X20" s="7" t="s">
        <v>15</v>
      </c>
      <c r="Y20" s="7"/>
      <c r="Z20" s="7" t="s">
        <v>15</v>
      </c>
      <c r="AA20" s="7"/>
      <c r="AB20" s="7" t="s">
        <v>15</v>
      </c>
      <c r="AC20" s="7"/>
      <c r="AD20" s="7" t="s">
        <v>15</v>
      </c>
      <c r="AE20" s="7"/>
      <c r="AF20" s="7" t="s">
        <v>15</v>
      </c>
      <c r="AG20" s="7"/>
      <c r="AH20" s="7" t="s">
        <v>15</v>
      </c>
      <c r="AI20" s="7"/>
      <c r="AJ20" s="7" t="s">
        <v>15</v>
      </c>
      <c r="AK20" s="7"/>
      <c r="AL20" s="7" t="s">
        <v>15</v>
      </c>
      <c r="AM20" s="7"/>
      <c r="AN20" s="7" t="s">
        <v>15</v>
      </c>
      <c r="AO20" s="7"/>
      <c r="AP20" s="7" t="s">
        <v>15</v>
      </c>
      <c r="AQ20" s="7"/>
      <c r="AR20" s="7" t="s">
        <v>15</v>
      </c>
      <c r="AS20" s="7"/>
    </row>
    <row r="21" spans="1:45" x14ac:dyDescent="0.3">
      <c r="A21" s="6" t="s">
        <v>797</v>
      </c>
      <c r="B21" s="6"/>
      <c r="C21" s="6" t="s">
        <v>798</v>
      </c>
      <c r="D21" s="7" t="s">
        <v>15</v>
      </c>
      <c r="E21" s="7"/>
      <c r="F21" s="7">
        <v>5</v>
      </c>
      <c r="G21" s="7"/>
      <c r="H21" s="7">
        <v>10</v>
      </c>
      <c r="I21" s="7"/>
      <c r="J21" s="7">
        <v>33</v>
      </c>
      <c r="K21" s="7"/>
      <c r="L21" s="7">
        <v>18</v>
      </c>
      <c r="M21" s="7"/>
      <c r="N21" s="7">
        <v>65</v>
      </c>
      <c r="O21" s="7"/>
      <c r="P21" s="7">
        <v>70</v>
      </c>
      <c r="Q21" s="7"/>
      <c r="R21" s="7">
        <v>74</v>
      </c>
      <c r="S21" s="7"/>
      <c r="T21" s="7" t="s">
        <v>15</v>
      </c>
      <c r="U21" s="7"/>
      <c r="V21" s="7" t="s">
        <v>15</v>
      </c>
      <c r="W21" s="7"/>
      <c r="X21" s="7">
        <v>131</v>
      </c>
      <c r="Y21" s="7"/>
      <c r="Z21" s="7">
        <v>102</v>
      </c>
      <c r="AA21" s="7"/>
      <c r="AB21" s="7">
        <v>107</v>
      </c>
      <c r="AC21" s="7"/>
      <c r="AD21" s="7" t="s">
        <v>15</v>
      </c>
      <c r="AE21" s="7"/>
      <c r="AF21" s="7" t="s">
        <v>15</v>
      </c>
      <c r="AG21" s="7"/>
      <c r="AH21" s="7">
        <v>122</v>
      </c>
      <c r="AI21" s="7"/>
      <c r="AJ21" s="7">
        <v>100</v>
      </c>
      <c r="AK21" s="7"/>
      <c r="AL21" s="7">
        <v>102</v>
      </c>
      <c r="AM21" s="7"/>
      <c r="AN21" s="7">
        <v>118</v>
      </c>
      <c r="AO21" s="7"/>
      <c r="AP21" s="7">
        <v>195</v>
      </c>
      <c r="AQ21" s="7" t="s">
        <v>59</v>
      </c>
      <c r="AR21" s="7">
        <v>188</v>
      </c>
      <c r="AS21" s="7"/>
    </row>
    <row r="22" spans="1:45" x14ac:dyDescent="0.3">
      <c r="A22" s="6" t="s">
        <v>799</v>
      </c>
      <c r="B22" s="6"/>
      <c r="C22" s="6" t="s">
        <v>800</v>
      </c>
      <c r="D22" s="7" t="s">
        <v>15</v>
      </c>
      <c r="E22" s="7"/>
      <c r="F22" s="7" t="s">
        <v>15</v>
      </c>
      <c r="G22" s="7"/>
      <c r="H22" s="7" t="s">
        <v>15</v>
      </c>
      <c r="I22" s="7"/>
      <c r="J22" s="7">
        <v>10</v>
      </c>
      <c r="K22" s="7"/>
      <c r="L22" s="7">
        <v>5</v>
      </c>
      <c r="M22" s="7"/>
      <c r="N22" s="7" t="s">
        <v>15</v>
      </c>
      <c r="O22" s="7"/>
      <c r="P22" s="7" t="s">
        <v>15</v>
      </c>
      <c r="Q22" s="7"/>
      <c r="R22" s="7" t="s">
        <v>15</v>
      </c>
      <c r="S22" s="7"/>
      <c r="T22" s="7" t="s">
        <v>15</v>
      </c>
      <c r="U22" s="7"/>
      <c r="V22" s="7" t="s">
        <v>15</v>
      </c>
      <c r="W22" s="7"/>
      <c r="X22" s="7" t="s">
        <v>15</v>
      </c>
      <c r="Y22" s="7"/>
      <c r="Z22" s="7">
        <v>26</v>
      </c>
      <c r="AA22" s="7"/>
      <c r="AB22" s="7">
        <v>29</v>
      </c>
      <c r="AC22" s="7"/>
      <c r="AD22" s="7" t="s">
        <v>15</v>
      </c>
      <c r="AE22" s="7"/>
      <c r="AF22" s="7" t="s">
        <v>15</v>
      </c>
      <c r="AG22" s="7"/>
      <c r="AH22" s="7" t="s">
        <v>15</v>
      </c>
      <c r="AI22" s="7"/>
      <c r="AJ22" s="7" t="s">
        <v>15</v>
      </c>
      <c r="AK22" s="7"/>
      <c r="AL22" s="7" t="s">
        <v>15</v>
      </c>
      <c r="AM22" s="7"/>
      <c r="AN22" s="7" t="s">
        <v>15</v>
      </c>
      <c r="AO22" s="7"/>
      <c r="AP22" s="7" t="s">
        <v>15</v>
      </c>
      <c r="AQ22" s="7"/>
      <c r="AR22" s="7" t="s">
        <v>15</v>
      </c>
      <c r="AS22" s="7"/>
    </row>
    <row r="23" spans="1:45" x14ac:dyDescent="0.3">
      <c r="A23" s="6" t="s">
        <v>801</v>
      </c>
      <c r="B23" s="6"/>
      <c r="C23" s="6" t="s">
        <v>802</v>
      </c>
      <c r="D23" s="7">
        <v>0</v>
      </c>
      <c r="E23" s="7"/>
      <c r="F23" s="7">
        <v>0</v>
      </c>
      <c r="G23" s="7"/>
      <c r="H23" s="7">
        <v>0</v>
      </c>
      <c r="I23" s="7"/>
      <c r="J23" s="7">
        <v>0</v>
      </c>
      <c r="K23" s="7"/>
      <c r="L23" s="7">
        <v>0</v>
      </c>
      <c r="M23" s="7"/>
      <c r="N23" s="7">
        <v>0</v>
      </c>
      <c r="O23" s="7"/>
      <c r="P23" s="7">
        <v>0</v>
      </c>
      <c r="Q23" s="7"/>
      <c r="R23" s="7">
        <v>0</v>
      </c>
      <c r="S23" s="7"/>
      <c r="T23" s="7">
        <v>0</v>
      </c>
      <c r="U23" s="7"/>
      <c r="V23" s="7">
        <v>0</v>
      </c>
      <c r="W23" s="7"/>
      <c r="X23" s="7">
        <v>0</v>
      </c>
      <c r="Y23" s="7"/>
      <c r="Z23" s="7">
        <v>0</v>
      </c>
      <c r="AA23" s="7"/>
      <c r="AB23" s="7">
        <v>0</v>
      </c>
      <c r="AC23" s="7"/>
      <c r="AD23" s="7">
        <v>0</v>
      </c>
      <c r="AE23" s="7"/>
      <c r="AF23" s="7">
        <v>0</v>
      </c>
      <c r="AG23" s="7"/>
      <c r="AH23" s="7">
        <v>0</v>
      </c>
      <c r="AI23" s="7"/>
      <c r="AJ23" s="7">
        <v>0</v>
      </c>
      <c r="AK23" s="7"/>
      <c r="AL23" s="7">
        <v>0</v>
      </c>
      <c r="AM23" s="7"/>
      <c r="AN23" s="7">
        <v>0</v>
      </c>
      <c r="AO23" s="7"/>
      <c r="AP23" s="7">
        <v>0</v>
      </c>
      <c r="AQ23" s="7"/>
      <c r="AR23" s="7">
        <v>0</v>
      </c>
      <c r="AS23" s="7"/>
    </row>
    <row r="24" spans="1:45" x14ac:dyDescent="0.3">
      <c r="A24" s="6" t="s">
        <v>803</v>
      </c>
      <c r="B24" s="6"/>
      <c r="C24" s="6" t="s">
        <v>804</v>
      </c>
      <c r="D24" s="7">
        <v>0</v>
      </c>
      <c r="E24" s="7"/>
      <c r="F24" s="7">
        <v>0</v>
      </c>
      <c r="G24" s="7"/>
      <c r="H24" s="7">
        <v>0</v>
      </c>
      <c r="I24" s="7"/>
      <c r="J24" s="7">
        <v>0</v>
      </c>
      <c r="K24" s="7"/>
      <c r="L24" s="7">
        <v>0</v>
      </c>
      <c r="M24" s="7"/>
      <c r="N24" s="7">
        <v>0</v>
      </c>
      <c r="O24" s="7"/>
      <c r="P24" s="7">
        <v>0</v>
      </c>
      <c r="Q24" s="7"/>
      <c r="R24" s="7">
        <v>0</v>
      </c>
      <c r="S24" s="7"/>
      <c r="T24" s="7">
        <v>0</v>
      </c>
      <c r="U24" s="7"/>
      <c r="V24" s="7">
        <v>0</v>
      </c>
      <c r="W24" s="7"/>
      <c r="X24" s="7">
        <v>0</v>
      </c>
      <c r="Y24" s="7"/>
      <c r="Z24" s="7">
        <v>0</v>
      </c>
      <c r="AA24" s="7"/>
      <c r="AB24" s="7">
        <v>0</v>
      </c>
      <c r="AC24" s="7"/>
      <c r="AD24" s="7">
        <v>0</v>
      </c>
      <c r="AE24" s="7"/>
      <c r="AF24" s="7">
        <v>0</v>
      </c>
      <c r="AG24" s="7"/>
      <c r="AH24" s="7">
        <v>0</v>
      </c>
      <c r="AI24" s="7"/>
      <c r="AJ24" s="7">
        <v>0</v>
      </c>
      <c r="AK24" s="7"/>
      <c r="AL24" s="7">
        <v>0</v>
      </c>
      <c r="AM24" s="7"/>
      <c r="AN24" s="7">
        <v>0</v>
      </c>
      <c r="AO24" s="7"/>
      <c r="AP24" s="7">
        <v>0</v>
      </c>
      <c r="AQ24" s="7"/>
      <c r="AR24" s="7">
        <v>0</v>
      </c>
      <c r="AS24" s="7"/>
    </row>
    <row r="25" spans="1:45" x14ac:dyDescent="0.3">
      <c r="A25" s="6" t="s">
        <v>805</v>
      </c>
      <c r="B25" s="6"/>
      <c r="C25" s="6" t="s">
        <v>806</v>
      </c>
      <c r="D25" s="7">
        <v>0</v>
      </c>
      <c r="E25" s="7"/>
      <c r="F25" s="7">
        <v>0</v>
      </c>
      <c r="G25" s="7"/>
      <c r="H25" s="7">
        <v>0</v>
      </c>
      <c r="I25" s="7"/>
      <c r="J25" s="7">
        <v>0</v>
      </c>
      <c r="K25" s="7"/>
      <c r="L25" s="7">
        <v>0</v>
      </c>
      <c r="M25" s="7"/>
      <c r="N25" s="7">
        <v>0</v>
      </c>
      <c r="O25" s="7"/>
      <c r="P25" s="7">
        <v>0</v>
      </c>
      <c r="Q25" s="7"/>
      <c r="R25" s="7">
        <v>0</v>
      </c>
      <c r="S25" s="7"/>
      <c r="T25" s="7">
        <v>0</v>
      </c>
      <c r="U25" s="7"/>
      <c r="V25" s="7">
        <v>0</v>
      </c>
      <c r="W25" s="7"/>
      <c r="X25" s="7">
        <v>0</v>
      </c>
      <c r="Y25" s="7"/>
      <c r="Z25" s="7" t="s">
        <v>15</v>
      </c>
      <c r="AA25" s="7"/>
      <c r="AB25" s="7" t="s">
        <v>15</v>
      </c>
      <c r="AC25" s="7"/>
      <c r="AD25" s="7" t="s">
        <v>15</v>
      </c>
      <c r="AE25" s="7"/>
      <c r="AF25" s="7" t="s">
        <v>15</v>
      </c>
      <c r="AG25" s="7"/>
      <c r="AH25" s="7" t="s">
        <v>15</v>
      </c>
      <c r="AI25" s="7"/>
      <c r="AJ25" s="7" t="s">
        <v>15</v>
      </c>
      <c r="AK25" s="7"/>
      <c r="AL25" s="7" t="s">
        <v>15</v>
      </c>
      <c r="AM25" s="7"/>
      <c r="AN25" s="7" t="s">
        <v>15</v>
      </c>
      <c r="AO25" s="7"/>
      <c r="AP25" s="7" t="s">
        <v>15</v>
      </c>
      <c r="AQ25" s="7"/>
      <c r="AR25" s="7" t="s">
        <v>15</v>
      </c>
      <c r="AS25" s="7"/>
    </row>
    <row r="26" spans="1:45" x14ac:dyDescent="0.3">
      <c r="A26" s="6" t="s">
        <v>807</v>
      </c>
      <c r="B26" s="6"/>
      <c r="C26" s="6" t="s">
        <v>808</v>
      </c>
      <c r="D26" s="7" t="s">
        <v>15</v>
      </c>
      <c r="E26" s="7"/>
      <c r="F26" s="7">
        <v>39</v>
      </c>
      <c r="G26" s="7"/>
      <c r="H26" s="7">
        <v>46</v>
      </c>
      <c r="I26" s="7"/>
      <c r="J26" s="7">
        <v>140</v>
      </c>
      <c r="K26" s="7"/>
      <c r="L26" s="7" t="s">
        <v>15</v>
      </c>
      <c r="M26" s="7"/>
      <c r="N26" s="7">
        <v>369</v>
      </c>
      <c r="O26" s="7"/>
      <c r="P26" s="7">
        <v>448</v>
      </c>
      <c r="Q26" s="7"/>
      <c r="R26" s="7">
        <v>485</v>
      </c>
      <c r="S26" s="7"/>
      <c r="T26" s="7">
        <v>481</v>
      </c>
      <c r="U26" s="7"/>
      <c r="V26" s="7">
        <v>532</v>
      </c>
      <c r="W26" s="7"/>
      <c r="X26" s="7">
        <v>606</v>
      </c>
      <c r="Y26" s="7"/>
      <c r="Z26" s="7">
        <v>482</v>
      </c>
      <c r="AA26" s="7"/>
      <c r="AB26" s="7">
        <v>577</v>
      </c>
      <c r="AC26" s="7"/>
      <c r="AD26" s="7">
        <v>466</v>
      </c>
      <c r="AE26" s="7"/>
      <c r="AF26" s="7">
        <v>418</v>
      </c>
      <c r="AG26" s="7"/>
      <c r="AH26" s="7">
        <v>560</v>
      </c>
      <c r="AI26" s="7"/>
      <c r="AJ26" s="7">
        <v>543</v>
      </c>
      <c r="AK26" s="7"/>
      <c r="AL26" s="7">
        <v>307</v>
      </c>
      <c r="AM26" s="7"/>
      <c r="AN26" s="7">
        <v>558</v>
      </c>
      <c r="AO26" s="7"/>
      <c r="AP26" s="7">
        <v>532</v>
      </c>
      <c r="AQ26" s="7"/>
      <c r="AR26" s="7">
        <v>768</v>
      </c>
      <c r="AS26" s="7"/>
    </row>
    <row r="27" spans="1:45" x14ac:dyDescent="0.3">
      <c r="A27" s="6" t="s">
        <v>809</v>
      </c>
      <c r="B27" s="6"/>
      <c r="C27" s="6" t="s">
        <v>810</v>
      </c>
      <c r="D27" s="7">
        <v>0</v>
      </c>
      <c r="E27" s="7"/>
      <c r="F27" s="7">
        <v>0</v>
      </c>
      <c r="G27" s="7"/>
      <c r="H27" s="7">
        <v>0</v>
      </c>
      <c r="I27" s="7"/>
      <c r="J27" s="7">
        <v>0</v>
      </c>
      <c r="K27" s="7"/>
      <c r="L27" s="7">
        <v>0</v>
      </c>
      <c r="M27" s="7"/>
      <c r="N27" s="7">
        <v>0</v>
      </c>
      <c r="O27" s="7"/>
      <c r="P27" s="7">
        <v>0</v>
      </c>
      <c r="Q27" s="7"/>
      <c r="R27" s="7">
        <v>0</v>
      </c>
      <c r="S27" s="7"/>
      <c r="T27" s="7">
        <v>0</v>
      </c>
      <c r="U27" s="7"/>
      <c r="V27" s="7">
        <v>0</v>
      </c>
      <c r="W27" s="7"/>
      <c r="X27" s="7">
        <v>0</v>
      </c>
      <c r="Y27" s="7"/>
      <c r="Z27" s="7">
        <v>0</v>
      </c>
      <c r="AA27" s="7"/>
      <c r="AB27" s="7">
        <v>0</v>
      </c>
      <c r="AC27" s="7"/>
      <c r="AD27" s="7">
        <v>0</v>
      </c>
      <c r="AE27" s="7"/>
      <c r="AF27" s="7">
        <v>0</v>
      </c>
      <c r="AG27" s="7"/>
      <c r="AH27" s="7">
        <v>0</v>
      </c>
      <c r="AI27" s="7"/>
      <c r="AJ27" s="7">
        <v>0</v>
      </c>
      <c r="AK27" s="7"/>
      <c r="AL27" s="7">
        <v>0</v>
      </c>
      <c r="AM27" s="7"/>
      <c r="AN27" s="7">
        <v>0</v>
      </c>
      <c r="AO27" s="7"/>
      <c r="AP27" s="7">
        <v>0</v>
      </c>
      <c r="AQ27" s="7"/>
      <c r="AR27" s="7">
        <v>0</v>
      </c>
      <c r="AS27" s="7"/>
    </row>
    <row r="28" spans="1:45" x14ac:dyDescent="0.3">
      <c r="A28" s="6" t="s">
        <v>811</v>
      </c>
      <c r="B28" s="6"/>
      <c r="C28" s="6" t="s">
        <v>812</v>
      </c>
      <c r="D28" s="7">
        <v>600</v>
      </c>
      <c r="E28" s="7"/>
      <c r="F28" s="7">
        <v>619</v>
      </c>
      <c r="G28" s="7"/>
      <c r="H28" s="7">
        <v>597</v>
      </c>
      <c r="I28" s="7"/>
      <c r="J28" s="7">
        <v>653</v>
      </c>
      <c r="K28" s="7"/>
      <c r="L28" s="7">
        <v>877</v>
      </c>
      <c r="M28" s="7"/>
      <c r="N28" s="7">
        <v>970</v>
      </c>
      <c r="O28" s="7"/>
      <c r="P28" s="7">
        <v>576</v>
      </c>
      <c r="Q28" s="7"/>
      <c r="R28" s="7">
        <v>972</v>
      </c>
      <c r="S28" s="7"/>
      <c r="T28" s="7">
        <v>1148</v>
      </c>
      <c r="U28" s="7"/>
      <c r="V28" s="7">
        <v>1632</v>
      </c>
      <c r="W28" s="7"/>
      <c r="X28" s="7">
        <v>1441</v>
      </c>
      <c r="Y28" s="7"/>
      <c r="Z28" s="7">
        <v>1495</v>
      </c>
      <c r="AA28" s="7"/>
      <c r="AB28" s="7">
        <v>1019</v>
      </c>
      <c r="AC28" s="7"/>
      <c r="AD28" s="7">
        <v>1504</v>
      </c>
      <c r="AE28" s="7"/>
      <c r="AF28" s="7">
        <v>1509</v>
      </c>
      <c r="AG28" s="7"/>
      <c r="AH28" s="7">
        <v>1509</v>
      </c>
      <c r="AI28" s="7"/>
      <c r="AJ28" s="7">
        <v>1509</v>
      </c>
      <c r="AK28" s="7"/>
      <c r="AL28" s="7">
        <v>1509</v>
      </c>
      <c r="AM28" s="7"/>
      <c r="AN28" s="7">
        <v>1509</v>
      </c>
      <c r="AO28" s="7"/>
      <c r="AP28" s="7">
        <v>1509</v>
      </c>
      <c r="AQ28" s="7"/>
      <c r="AR28" s="7">
        <v>1509</v>
      </c>
      <c r="AS28" s="7"/>
    </row>
    <row r="30" spans="1:45" x14ac:dyDescent="0.3">
      <c r="A30" s="6" t="s">
        <v>813</v>
      </c>
      <c r="B30" s="8" t="s">
        <v>814</v>
      </c>
      <c r="C30" s="6"/>
      <c r="D30" s="7">
        <v>55324</v>
      </c>
      <c r="E30" s="7"/>
      <c r="F30" s="7">
        <v>54535</v>
      </c>
      <c r="G30" s="7"/>
      <c r="H30" s="7">
        <v>57255</v>
      </c>
      <c r="I30" s="7"/>
      <c r="J30" s="7">
        <v>59631</v>
      </c>
      <c r="K30" s="7"/>
      <c r="L30" s="7">
        <v>62481</v>
      </c>
      <c r="M30" s="7"/>
      <c r="N30" s="7">
        <v>64931</v>
      </c>
      <c r="O30" s="7"/>
      <c r="P30" s="7">
        <v>73608</v>
      </c>
      <c r="Q30" s="7"/>
      <c r="R30" s="7">
        <v>75962</v>
      </c>
      <c r="S30" s="7"/>
      <c r="T30" s="7">
        <v>79173</v>
      </c>
      <c r="U30" s="7"/>
      <c r="V30" s="7">
        <v>80761</v>
      </c>
      <c r="W30" s="7"/>
      <c r="X30" s="7">
        <v>78632</v>
      </c>
      <c r="Y30" s="7"/>
      <c r="Z30" s="7">
        <v>85963</v>
      </c>
      <c r="AA30" s="7"/>
      <c r="AB30" s="7">
        <v>88072</v>
      </c>
      <c r="AC30" s="7"/>
      <c r="AD30" s="7">
        <v>96028</v>
      </c>
      <c r="AE30" s="7"/>
      <c r="AF30" s="7">
        <v>99631</v>
      </c>
      <c r="AG30" s="7"/>
      <c r="AH30" s="7">
        <v>98583</v>
      </c>
      <c r="AI30" s="7" t="s">
        <v>59</v>
      </c>
      <c r="AJ30" s="7">
        <v>101057</v>
      </c>
      <c r="AK30" s="7" t="s">
        <v>59</v>
      </c>
      <c r="AL30" s="7">
        <v>108223</v>
      </c>
      <c r="AM30" s="7" t="s">
        <v>59</v>
      </c>
      <c r="AN30" s="7">
        <v>114926</v>
      </c>
      <c r="AO30" s="7" t="s">
        <v>59</v>
      </c>
      <c r="AP30" s="7">
        <v>121570</v>
      </c>
      <c r="AQ30" s="7" t="s">
        <v>59</v>
      </c>
      <c r="AR30" s="7">
        <v>130884</v>
      </c>
      <c r="AS30" s="7"/>
    </row>
    <row r="31" spans="1:45" x14ac:dyDescent="0.3">
      <c r="A31" s="6" t="s">
        <v>815</v>
      </c>
      <c r="B31" s="6"/>
      <c r="C31" s="6" t="s">
        <v>774</v>
      </c>
      <c r="D31" s="7">
        <v>710</v>
      </c>
      <c r="E31" s="7"/>
      <c r="F31" s="7">
        <v>827</v>
      </c>
      <c r="G31" s="7"/>
      <c r="H31" s="7">
        <v>779</v>
      </c>
      <c r="I31" s="7"/>
      <c r="J31" s="7">
        <v>2256</v>
      </c>
      <c r="K31" s="7"/>
      <c r="L31" s="7">
        <v>2827</v>
      </c>
      <c r="M31" s="7"/>
      <c r="N31" s="7">
        <v>3243</v>
      </c>
      <c r="O31" s="7"/>
      <c r="P31" s="7">
        <v>4284</v>
      </c>
      <c r="Q31" s="7"/>
      <c r="R31" s="7">
        <v>4057</v>
      </c>
      <c r="S31" s="7"/>
      <c r="T31" s="7">
        <v>4677</v>
      </c>
      <c r="U31" s="7"/>
      <c r="V31" s="7">
        <v>4763</v>
      </c>
      <c r="W31" s="7"/>
      <c r="X31" s="7">
        <v>4187</v>
      </c>
      <c r="Y31" s="7"/>
      <c r="Z31" s="7">
        <v>4484</v>
      </c>
      <c r="AA31" s="7"/>
      <c r="AB31" s="7">
        <v>4794</v>
      </c>
      <c r="AC31" s="7"/>
      <c r="AD31" s="7">
        <v>5431</v>
      </c>
      <c r="AE31" s="7"/>
      <c r="AF31" s="7">
        <v>6074</v>
      </c>
      <c r="AG31" s="7"/>
      <c r="AH31" s="7">
        <v>6777</v>
      </c>
      <c r="AI31" s="7"/>
      <c r="AJ31" s="7">
        <v>7272</v>
      </c>
      <c r="AK31" s="7"/>
      <c r="AL31" s="7">
        <v>7887</v>
      </c>
      <c r="AM31" s="7"/>
      <c r="AN31" s="7">
        <v>9357</v>
      </c>
      <c r="AO31" s="7"/>
      <c r="AP31" s="7">
        <v>10127</v>
      </c>
      <c r="AQ31" s="7" t="s">
        <v>59</v>
      </c>
      <c r="AR31" s="7">
        <v>10240</v>
      </c>
      <c r="AS31" s="7"/>
    </row>
    <row r="32" spans="1:45" x14ac:dyDescent="0.3">
      <c r="A32" s="6" t="s">
        <v>816</v>
      </c>
      <c r="B32" s="6"/>
      <c r="C32" s="6" t="s">
        <v>776</v>
      </c>
      <c r="D32" s="7" t="s">
        <v>15</v>
      </c>
      <c r="E32" s="7"/>
      <c r="F32" s="7" t="s">
        <v>15</v>
      </c>
      <c r="G32" s="7"/>
      <c r="H32" s="7" t="s">
        <v>15</v>
      </c>
      <c r="I32" s="7"/>
      <c r="J32" s="7" t="s">
        <v>15</v>
      </c>
      <c r="K32" s="7"/>
      <c r="L32" s="7" t="s">
        <v>15</v>
      </c>
      <c r="M32" s="7"/>
      <c r="N32" s="7">
        <v>2195</v>
      </c>
      <c r="O32" s="7"/>
      <c r="P32" s="7">
        <v>2276</v>
      </c>
      <c r="Q32" s="7"/>
      <c r="R32" s="7">
        <v>2552</v>
      </c>
      <c r="S32" s="7"/>
      <c r="T32" s="7">
        <v>2469</v>
      </c>
      <c r="U32" s="7"/>
      <c r="V32" s="7">
        <v>3467</v>
      </c>
      <c r="W32" s="7"/>
      <c r="X32" s="7">
        <v>3533</v>
      </c>
      <c r="Y32" s="7"/>
      <c r="Z32" s="7">
        <v>3011</v>
      </c>
      <c r="AA32" s="7"/>
      <c r="AB32" s="7">
        <v>2861</v>
      </c>
      <c r="AC32" s="7"/>
      <c r="AD32" s="7">
        <v>2737</v>
      </c>
      <c r="AE32" s="7"/>
      <c r="AF32" s="7">
        <v>2271</v>
      </c>
      <c r="AG32" s="7"/>
      <c r="AH32" s="7">
        <v>1399</v>
      </c>
      <c r="AI32" s="7"/>
      <c r="AJ32" s="7">
        <v>722</v>
      </c>
      <c r="AK32" s="7"/>
      <c r="AL32" s="7">
        <v>792</v>
      </c>
      <c r="AM32" s="7"/>
      <c r="AN32" s="7">
        <v>2183</v>
      </c>
      <c r="AO32" s="7"/>
      <c r="AP32" s="7">
        <v>1860</v>
      </c>
      <c r="AQ32" s="7" t="s">
        <v>59</v>
      </c>
      <c r="AR32" s="7">
        <v>2063</v>
      </c>
      <c r="AS32" s="7"/>
    </row>
    <row r="33" spans="1:45" x14ac:dyDescent="0.3">
      <c r="A33" s="6" t="s">
        <v>817</v>
      </c>
      <c r="B33" s="6"/>
      <c r="C33" s="6" t="s">
        <v>778</v>
      </c>
      <c r="D33" s="7">
        <v>12249</v>
      </c>
      <c r="E33" s="7"/>
      <c r="F33" s="7">
        <v>10854</v>
      </c>
      <c r="G33" s="7"/>
      <c r="H33" s="7">
        <v>11444</v>
      </c>
      <c r="I33" s="7"/>
      <c r="J33" s="7">
        <v>11676</v>
      </c>
      <c r="K33" s="7"/>
      <c r="L33" s="7">
        <v>12047</v>
      </c>
      <c r="M33" s="7"/>
      <c r="N33" s="7">
        <v>10888</v>
      </c>
      <c r="O33" s="7"/>
      <c r="P33" s="7">
        <v>12388</v>
      </c>
      <c r="Q33" s="7"/>
      <c r="R33" s="7">
        <v>13617</v>
      </c>
      <c r="S33" s="7"/>
      <c r="T33" s="7">
        <v>13982</v>
      </c>
      <c r="U33" s="7"/>
      <c r="V33" s="7">
        <v>14285</v>
      </c>
      <c r="W33" s="7"/>
      <c r="X33" s="7">
        <v>14056</v>
      </c>
      <c r="Y33" s="7"/>
      <c r="Z33" s="7">
        <v>14177</v>
      </c>
      <c r="AA33" s="7"/>
      <c r="AB33" s="7">
        <v>13538</v>
      </c>
      <c r="AC33" s="7"/>
      <c r="AD33" s="7">
        <v>12689</v>
      </c>
      <c r="AE33" s="7"/>
      <c r="AF33" s="7">
        <v>14355</v>
      </c>
      <c r="AG33" s="7"/>
      <c r="AH33" s="7">
        <v>14845</v>
      </c>
      <c r="AI33" s="7"/>
      <c r="AJ33" s="7">
        <v>15435</v>
      </c>
      <c r="AK33" s="7"/>
      <c r="AL33" s="7">
        <v>15318</v>
      </c>
      <c r="AM33" s="7"/>
      <c r="AN33" s="7">
        <v>17105</v>
      </c>
      <c r="AO33" s="7" t="s">
        <v>59</v>
      </c>
      <c r="AP33" s="7">
        <v>17591</v>
      </c>
      <c r="AQ33" s="7" t="s">
        <v>59</v>
      </c>
      <c r="AR33" s="7">
        <v>16876</v>
      </c>
      <c r="AS33" s="7"/>
    </row>
    <row r="34" spans="1:45" x14ac:dyDescent="0.3">
      <c r="A34" s="6" t="s">
        <v>818</v>
      </c>
      <c r="B34" s="6"/>
      <c r="C34" s="6" t="s">
        <v>780</v>
      </c>
      <c r="D34" s="7" t="s">
        <v>15</v>
      </c>
      <c r="E34" s="7"/>
      <c r="F34" s="7">
        <v>1765</v>
      </c>
      <c r="G34" s="7"/>
      <c r="H34" s="7" t="s">
        <v>15</v>
      </c>
      <c r="I34" s="7"/>
      <c r="J34" s="7" t="s">
        <v>15</v>
      </c>
      <c r="K34" s="7"/>
      <c r="L34" s="7" t="s">
        <v>15</v>
      </c>
      <c r="M34" s="7"/>
      <c r="N34" s="7" t="s">
        <v>15</v>
      </c>
      <c r="O34" s="7"/>
      <c r="P34" s="7">
        <v>2114</v>
      </c>
      <c r="Q34" s="7"/>
      <c r="R34" s="7">
        <v>2308</v>
      </c>
      <c r="S34" s="7"/>
      <c r="T34" s="7">
        <v>2489</v>
      </c>
      <c r="U34" s="7"/>
      <c r="V34" s="7">
        <v>2894</v>
      </c>
      <c r="W34" s="7"/>
      <c r="X34" s="7">
        <v>3580</v>
      </c>
      <c r="Y34" s="7"/>
      <c r="Z34" s="7">
        <v>3594</v>
      </c>
      <c r="AA34" s="7"/>
      <c r="AB34" s="7">
        <v>3833</v>
      </c>
      <c r="AC34" s="7"/>
      <c r="AD34" s="7">
        <v>4260</v>
      </c>
      <c r="AE34" s="7"/>
      <c r="AF34" s="7">
        <v>4725</v>
      </c>
      <c r="AG34" s="7"/>
      <c r="AH34" s="7">
        <v>2567</v>
      </c>
      <c r="AI34" s="7"/>
      <c r="AJ34" s="7">
        <v>2559</v>
      </c>
      <c r="AK34" s="7"/>
      <c r="AL34" s="7">
        <v>2595</v>
      </c>
      <c r="AM34" s="7"/>
      <c r="AN34" s="7">
        <v>2668</v>
      </c>
      <c r="AO34" s="7"/>
      <c r="AP34" s="7">
        <v>2692</v>
      </c>
      <c r="AQ34" s="7"/>
      <c r="AR34" s="7">
        <v>2631</v>
      </c>
      <c r="AS34" s="7"/>
    </row>
    <row r="35" spans="1:45" x14ac:dyDescent="0.3">
      <c r="A35" s="6" t="s">
        <v>819</v>
      </c>
      <c r="B35" s="6"/>
      <c r="C35" s="6" t="s">
        <v>782</v>
      </c>
      <c r="D35" s="7">
        <v>1294</v>
      </c>
      <c r="E35" s="7"/>
      <c r="F35" s="7">
        <v>282</v>
      </c>
      <c r="G35" s="7"/>
      <c r="H35" s="7">
        <v>231</v>
      </c>
      <c r="I35" s="7"/>
      <c r="J35" s="7">
        <v>359</v>
      </c>
      <c r="K35" s="7"/>
      <c r="L35" s="7">
        <v>347</v>
      </c>
      <c r="M35" s="7"/>
      <c r="N35" s="7">
        <v>392</v>
      </c>
      <c r="O35" s="7"/>
      <c r="P35" s="7">
        <v>442</v>
      </c>
      <c r="Q35" s="7"/>
      <c r="R35" s="7">
        <v>265</v>
      </c>
      <c r="S35" s="7"/>
      <c r="T35" s="7">
        <v>494</v>
      </c>
      <c r="U35" s="7"/>
      <c r="V35" s="7">
        <v>761</v>
      </c>
      <c r="W35" s="7"/>
      <c r="X35" s="7">
        <v>761</v>
      </c>
      <c r="Y35" s="7"/>
      <c r="Z35" s="7">
        <v>767</v>
      </c>
      <c r="AA35" s="7"/>
      <c r="AB35" s="7">
        <v>503</v>
      </c>
      <c r="AC35" s="7"/>
      <c r="AD35" s="7">
        <v>591</v>
      </c>
      <c r="AE35" s="7"/>
      <c r="AF35" s="7">
        <v>451</v>
      </c>
      <c r="AG35" s="7"/>
      <c r="AH35" s="7">
        <v>501</v>
      </c>
      <c r="AI35" s="7"/>
      <c r="AJ35" s="7">
        <v>551</v>
      </c>
      <c r="AK35" s="7"/>
      <c r="AL35" s="7">
        <v>607</v>
      </c>
      <c r="AM35" s="7"/>
      <c r="AN35" s="7">
        <v>616</v>
      </c>
      <c r="AO35" s="7"/>
      <c r="AP35" s="7">
        <v>851</v>
      </c>
      <c r="AQ35" s="7"/>
      <c r="AR35" s="7">
        <v>507</v>
      </c>
      <c r="AS35" s="7"/>
    </row>
    <row r="36" spans="1:45" x14ac:dyDescent="0.3">
      <c r="A36" s="6" t="s">
        <v>820</v>
      </c>
      <c r="B36" s="6"/>
      <c r="C36" s="6" t="s">
        <v>784</v>
      </c>
      <c r="D36" s="7">
        <v>1846</v>
      </c>
      <c r="E36" s="7"/>
      <c r="F36" s="7">
        <v>2316</v>
      </c>
      <c r="G36" s="7"/>
      <c r="H36" s="7">
        <v>2316</v>
      </c>
      <c r="I36" s="7"/>
      <c r="J36" s="7">
        <v>3699</v>
      </c>
      <c r="K36" s="7"/>
      <c r="L36" s="7">
        <v>4504</v>
      </c>
      <c r="M36" s="7"/>
      <c r="N36" s="7">
        <v>4877</v>
      </c>
      <c r="O36" s="7"/>
      <c r="P36" s="7">
        <v>5212</v>
      </c>
      <c r="Q36" s="7"/>
      <c r="R36" s="7">
        <v>6006</v>
      </c>
      <c r="S36" s="7"/>
      <c r="T36" s="7">
        <v>5266</v>
      </c>
      <c r="U36" s="7"/>
      <c r="V36" s="7">
        <v>5377</v>
      </c>
      <c r="W36" s="7"/>
      <c r="X36" s="7">
        <v>4578</v>
      </c>
      <c r="Y36" s="7"/>
      <c r="Z36" s="7">
        <v>3796</v>
      </c>
      <c r="AA36" s="7"/>
      <c r="AB36" s="7">
        <v>3463</v>
      </c>
      <c r="AC36" s="7"/>
      <c r="AD36" s="7">
        <v>3980</v>
      </c>
      <c r="AE36" s="7"/>
      <c r="AF36" s="7">
        <v>4501</v>
      </c>
      <c r="AG36" s="7"/>
      <c r="AH36" s="7">
        <v>4994</v>
      </c>
      <c r="AI36" s="7"/>
      <c r="AJ36" s="7">
        <v>5187</v>
      </c>
      <c r="AK36" s="7"/>
      <c r="AL36" s="7">
        <v>5913</v>
      </c>
      <c r="AM36" s="7"/>
      <c r="AN36" s="7">
        <v>6180</v>
      </c>
      <c r="AO36" s="7"/>
      <c r="AP36" s="7">
        <v>7774</v>
      </c>
      <c r="AQ36" s="7" t="s">
        <v>59</v>
      </c>
      <c r="AR36" s="7">
        <v>7061</v>
      </c>
      <c r="AS36" s="7"/>
    </row>
    <row r="37" spans="1:45" x14ac:dyDescent="0.3">
      <c r="A37" s="6" t="s">
        <v>821</v>
      </c>
      <c r="B37" s="6"/>
      <c r="C37" s="6" t="s">
        <v>786</v>
      </c>
      <c r="D37" s="7">
        <v>2221</v>
      </c>
      <c r="E37" s="7"/>
      <c r="F37" s="7">
        <v>1923</v>
      </c>
      <c r="G37" s="7"/>
      <c r="H37" s="7">
        <v>2319</v>
      </c>
      <c r="I37" s="7"/>
      <c r="J37" s="7">
        <v>2732</v>
      </c>
      <c r="K37" s="7"/>
      <c r="L37" s="7">
        <v>3148</v>
      </c>
      <c r="M37" s="7"/>
      <c r="N37" s="7">
        <v>6025</v>
      </c>
      <c r="O37" s="7"/>
      <c r="P37" s="7">
        <v>4963</v>
      </c>
      <c r="Q37" s="7"/>
      <c r="R37" s="7">
        <v>5000</v>
      </c>
      <c r="S37" s="7"/>
      <c r="T37" s="7">
        <v>4832</v>
      </c>
      <c r="U37" s="7"/>
      <c r="V37" s="7">
        <v>4152</v>
      </c>
      <c r="W37" s="7"/>
      <c r="X37" s="7">
        <v>4460</v>
      </c>
      <c r="Y37" s="7"/>
      <c r="Z37" s="7">
        <v>4842</v>
      </c>
      <c r="AA37" s="7"/>
      <c r="AB37" s="7">
        <v>4880</v>
      </c>
      <c r="AC37" s="7"/>
      <c r="AD37" s="7">
        <v>4879</v>
      </c>
      <c r="AE37" s="7"/>
      <c r="AF37" s="7">
        <v>6701</v>
      </c>
      <c r="AG37" s="7"/>
      <c r="AH37" s="7">
        <v>5373</v>
      </c>
      <c r="AI37" s="7"/>
      <c r="AJ37" s="7">
        <v>6097</v>
      </c>
      <c r="AK37" s="7"/>
      <c r="AL37" s="7">
        <v>5887</v>
      </c>
      <c r="AM37" s="7"/>
      <c r="AN37" s="7">
        <v>6744</v>
      </c>
      <c r="AO37" s="7"/>
      <c r="AP37" s="7">
        <v>6520</v>
      </c>
      <c r="AQ37" s="7" t="s">
        <v>59</v>
      </c>
      <c r="AR37" s="7">
        <v>6770</v>
      </c>
      <c r="AS37" s="7"/>
    </row>
    <row r="38" spans="1:45" x14ac:dyDescent="0.3">
      <c r="A38" s="6" t="s">
        <v>822</v>
      </c>
      <c r="B38" s="6"/>
      <c r="C38" s="6" t="s">
        <v>788</v>
      </c>
      <c r="D38" s="7">
        <v>582</v>
      </c>
      <c r="E38" s="7"/>
      <c r="F38" s="7">
        <v>587</v>
      </c>
      <c r="G38" s="7"/>
      <c r="H38" s="7">
        <v>621</v>
      </c>
      <c r="I38" s="7"/>
      <c r="J38" s="7">
        <v>749</v>
      </c>
      <c r="K38" s="7"/>
      <c r="L38" s="7">
        <v>760</v>
      </c>
      <c r="M38" s="7"/>
      <c r="N38" s="7">
        <v>867</v>
      </c>
      <c r="O38" s="7"/>
      <c r="P38" s="7">
        <v>832</v>
      </c>
      <c r="Q38" s="7"/>
      <c r="R38" s="7">
        <v>830</v>
      </c>
      <c r="S38" s="7"/>
      <c r="T38" s="7">
        <v>871</v>
      </c>
      <c r="U38" s="7"/>
      <c r="V38" s="7">
        <v>896</v>
      </c>
      <c r="W38" s="7"/>
      <c r="X38" s="7">
        <v>911</v>
      </c>
      <c r="Y38" s="7"/>
      <c r="Z38" s="7">
        <v>710</v>
      </c>
      <c r="AA38" s="7"/>
      <c r="AB38" s="7">
        <v>595</v>
      </c>
      <c r="AC38" s="7"/>
      <c r="AD38" s="7">
        <v>625</v>
      </c>
      <c r="AE38" s="7"/>
      <c r="AF38" s="7">
        <v>782</v>
      </c>
      <c r="AG38" s="7"/>
      <c r="AH38" s="7">
        <v>684</v>
      </c>
      <c r="AI38" s="7"/>
      <c r="AJ38" s="7">
        <v>844</v>
      </c>
      <c r="AK38" s="7"/>
      <c r="AL38" s="7">
        <v>1060</v>
      </c>
      <c r="AM38" s="7"/>
      <c r="AN38" s="7">
        <v>1294</v>
      </c>
      <c r="AO38" s="7"/>
      <c r="AP38" s="7">
        <v>2198</v>
      </c>
      <c r="AQ38" s="7"/>
      <c r="AR38" s="7">
        <v>2803</v>
      </c>
      <c r="AS38" s="7"/>
    </row>
    <row r="39" spans="1:45" x14ac:dyDescent="0.3">
      <c r="A39" s="6" t="s">
        <v>823</v>
      </c>
      <c r="B39" s="6"/>
      <c r="C39" s="6" t="s">
        <v>790</v>
      </c>
      <c r="D39" s="7">
        <v>671</v>
      </c>
      <c r="E39" s="7"/>
      <c r="F39" s="7">
        <v>284</v>
      </c>
      <c r="G39" s="7"/>
      <c r="H39" s="7">
        <v>302</v>
      </c>
      <c r="I39" s="7"/>
      <c r="J39" s="7">
        <v>638</v>
      </c>
      <c r="K39" s="7"/>
      <c r="L39" s="7">
        <v>938</v>
      </c>
      <c r="M39" s="7"/>
      <c r="N39" s="7">
        <v>947</v>
      </c>
      <c r="O39" s="7"/>
      <c r="P39" s="7">
        <v>1257</v>
      </c>
      <c r="Q39" s="7"/>
      <c r="R39" s="7">
        <v>1133</v>
      </c>
      <c r="S39" s="7"/>
      <c r="T39" s="7">
        <v>606</v>
      </c>
      <c r="U39" s="7"/>
      <c r="V39" s="7">
        <v>596</v>
      </c>
      <c r="W39" s="7"/>
      <c r="X39" s="7">
        <v>425</v>
      </c>
      <c r="Y39" s="7"/>
      <c r="Z39" s="7">
        <v>612</v>
      </c>
      <c r="AA39" s="7"/>
      <c r="AB39" s="7">
        <v>436</v>
      </c>
      <c r="AC39" s="7"/>
      <c r="AD39" s="7">
        <v>359</v>
      </c>
      <c r="AE39" s="7"/>
      <c r="AF39" s="7">
        <v>287</v>
      </c>
      <c r="AG39" s="7"/>
      <c r="AH39" s="7">
        <v>236</v>
      </c>
      <c r="AI39" s="7"/>
      <c r="AJ39" s="7">
        <v>767</v>
      </c>
      <c r="AK39" s="7"/>
      <c r="AL39" s="7">
        <v>779</v>
      </c>
      <c r="AM39" s="7"/>
      <c r="AN39" s="7">
        <v>658</v>
      </c>
      <c r="AO39" s="7"/>
      <c r="AP39" s="7">
        <v>846</v>
      </c>
      <c r="AQ39" s="7" t="s">
        <v>59</v>
      </c>
      <c r="AR39" s="7">
        <v>990</v>
      </c>
      <c r="AS39" s="7"/>
    </row>
    <row r="40" spans="1:45" x14ac:dyDescent="0.3">
      <c r="A40" s="6" t="s">
        <v>824</v>
      </c>
      <c r="B40" s="6"/>
      <c r="C40" s="6" t="s">
        <v>792</v>
      </c>
      <c r="D40" s="7">
        <v>6940</v>
      </c>
      <c r="E40" s="7"/>
      <c r="F40" s="7">
        <v>5140</v>
      </c>
      <c r="G40" s="7"/>
      <c r="H40" s="7">
        <v>3514</v>
      </c>
      <c r="I40" s="7"/>
      <c r="J40" s="7">
        <v>4276</v>
      </c>
      <c r="K40" s="7"/>
      <c r="L40" s="7">
        <v>4538</v>
      </c>
      <c r="M40" s="7"/>
      <c r="N40" s="7">
        <v>4804</v>
      </c>
      <c r="O40" s="7"/>
      <c r="P40" s="7">
        <v>4582</v>
      </c>
      <c r="Q40" s="7"/>
      <c r="R40" s="7">
        <v>4332</v>
      </c>
      <c r="S40" s="7"/>
      <c r="T40" s="7">
        <v>4157</v>
      </c>
      <c r="U40" s="7"/>
      <c r="V40" s="7">
        <v>3989</v>
      </c>
      <c r="W40" s="7"/>
      <c r="X40" s="7">
        <v>3703</v>
      </c>
      <c r="Y40" s="7"/>
      <c r="Z40" s="7">
        <v>4133</v>
      </c>
      <c r="AA40" s="7"/>
      <c r="AB40" s="7">
        <v>2185</v>
      </c>
      <c r="AC40" s="7"/>
      <c r="AD40" s="7">
        <v>2198</v>
      </c>
      <c r="AE40" s="7"/>
      <c r="AF40" s="7">
        <v>2356</v>
      </c>
      <c r="AG40" s="7"/>
      <c r="AH40" s="7">
        <v>2828</v>
      </c>
      <c r="AI40" s="7" t="s">
        <v>59</v>
      </c>
      <c r="AJ40" s="7">
        <v>2830</v>
      </c>
      <c r="AK40" s="7" t="s">
        <v>59</v>
      </c>
      <c r="AL40" s="7">
        <v>2778</v>
      </c>
      <c r="AM40" s="7" t="s">
        <v>59</v>
      </c>
      <c r="AN40" s="7">
        <v>2640</v>
      </c>
      <c r="AO40" s="7" t="s">
        <v>59</v>
      </c>
      <c r="AP40" s="7">
        <v>2493</v>
      </c>
      <c r="AQ40" s="7" t="s">
        <v>59</v>
      </c>
      <c r="AR40" s="7">
        <v>2331</v>
      </c>
      <c r="AS40" s="7"/>
    </row>
    <row r="41" spans="1:45" x14ac:dyDescent="0.3">
      <c r="A41" s="6" t="s">
        <v>825</v>
      </c>
      <c r="B41" s="6"/>
      <c r="C41" s="6" t="s">
        <v>794</v>
      </c>
      <c r="D41" s="7">
        <v>15644</v>
      </c>
      <c r="E41" s="7"/>
      <c r="F41" s="7">
        <v>17078</v>
      </c>
      <c r="G41" s="7"/>
      <c r="H41" s="7">
        <v>20098</v>
      </c>
      <c r="I41" s="7"/>
      <c r="J41" s="7">
        <v>18325</v>
      </c>
      <c r="K41" s="7"/>
      <c r="L41" s="7">
        <v>19474</v>
      </c>
      <c r="M41" s="7"/>
      <c r="N41" s="7">
        <v>18534</v>
      </c>
      <c r="O41" s="7"/>
      <c r="P41" s="7">
        <v>22132</v>
      </c>
      <c r="Q41" s="7"/>
      <c r="R41" s="7">
        <v>20793</v>
      </c>
      <c r="S41" s="7"/>
      <c r="T41" s="7">
        <v>18556</v>
      </c>
      <c r="U41" s="7"/>
      <c r="V41" s="7">
        <v>20398</v>
      </c>
      <c r="W41" s="7"/>
      <c r="X41" s="7">
        <v>20741</v>
      </c>
      <c r="Y41" s="7"/>
      <c r="Z41" s="7">
        <v>24962</v>
      </c>
      <c r="AA41" s="7"/>
      <c r="AB41" s="7">
        <v>27185</v>
      </c>
      <c r="AC41" s="7"/>
      <c r="AD41" s="7">
        <v>30672</v>
      </c>
      <c r="AE41" s="7"/>
      <c r="AF41" s="7">
        <v>32838</v>
      </c>
      <c r="AG41" s="7"/>
      <c r="AH41" s="7">
        <v>34255</v>
      </c>
      <c r="AI41" s="7"/>
      <c r="AJ41" s="7">
        <v>35044</v>
      </c>
      <c r="AK41" s="7"/>
      <c r="AL41" s="7">
        <v>38587</v>
      </c>
      <c r="AM41" s="7"/>
      <c r="AN41" s="7">
        <v>39038</v>
      </c>
      <c r="AO41" s="7" t="s">
        <v>59</v>
      </c>
      <c r="AP41" s="7">
        <v>43412</v>
      </c>
      <c r="AQ41" s="7" t="s">
        <v>59</v>
      </c>
      <c r="AR41" s="7">
        <v>51214</v>
      </c>
      <c r="AS41" s="7"/>
    </row>
    <row r="42" spans="1:45" x14ac:dyDescent="0.3">
      <c r="A42" s="6" t="s">
        <v>826</v>
      </c>
      <c r="B42" s="6"/>
      <c r="C42" s="6" t="s">
        <v>796</v>
      </c>
      <c r="D42" s="7">
        <v>786</v>
      </c>
      <c r="E42" s="7"/>
      <c r="F42" s="7">
        <v>738</v>
      </c>
      <c r="G42" s="7"/>
      <c r="H42" s="7">
        <v>1626</v>
      </c>
      <c r="I42" s="7"/>
      <c r="J42" s="7">
        <v>2199</v>
      </c>
      <c r="K42" s="7"/>
      <c r="L42" s="7">
        <v>1673</v>
      </c>
      <c r="M42" s="7"/>
      <c r="N42" s="7">
        <v>1503</v>
      </c>
      <c r="O42" s="7"/>
      <c r="P42" s="7">
        <v>2732</v>
      </c>
      <c r="Q42" s="7"/>
      <c r="R42" s="7">
        <v>2584</v>
      </c>
      <c r="S42" s="7"/>
      <c r="T42" s="7">
        <v>5034</v>
      </c>
      <c r="U42" s="7"/>
      <c r="V42" s="7">
        <v>3116</v>
      </c>
      <c r="W42" s="7"/>
      <c r="X42" s="7">
        <v>2096</v>
      </c>
      <c r="Y42" s="7"/>
      <c r="Z42" s="7">
        <v>3333</v>
      </c>
      <c r="AA42" s="7"/>
      <c r="AB42" s="7">
        <v>3718</v>
      </c>
      <c r="AC42" s="7"/>
      <c r="AD42" s="7">
        <v>2835</v>
      </c>
      <c r="AE42" s="7"/>
      <c r="AF42" s="7">
        <v>3368</v>
      </c>
      <c r="AG42" s="7"/>
      <c r="AH42" s="7">
        <v>3793</v>
      </c>
      <c r="AI42" s="7"/>
      <c r="AJ42" s="7">
        <v>3386</v>
      </c>
      <c r="AK42" s="7"/>
      <c r="AL42" s="7">
        <v>3763</v>
      </c>
      <c r="AM42" s="7"/>
      <c r="AN42" s="7">
        <v>3909</v>
      </c>
      <c r="AO42" s="7"/>
      <c r="AP42" s="7">
        <v>3871</v>
      </c>
      <c r="AQ42" s="7" t="s">
        <v>59</v>
      </c>
      <c r="AR42" s="7">
        <v>4386</v>
      </c>
      <c r="AS42" s="7"/>
    </row>
    <row r="43" spans="1:45" x14ac:dyDescent="0.3">
      <c r="A43" s="6" t="s">
        <v>827</v>
      </c>
      <c r="B43" s="6"/>
      <c r="C43" s="6" t="s">
        <v>798</v>
      </c>
      <c r="D43" s="7">
        <v>693</v>
      </c>
      <c r="E43" s="7"/>
      <c r="F43" s="7">
        <v>371</v>
      </c>
      <c r="G43" s="7"/>
      <c r="H43" s="7">
        <v>331</v>
      </c>
      <c r="I43" s="7"/>
      <c r="J43" s="7">
        <v>490</v>
      </c>
      <c r="K43" s="7"/>
      <c r="L43" s="7">
        <v>514</v>
      </c>
      <c r="M43" s="7"/>
      <c r="N43" s="7">
        <v>739</v>
      </c>
      <c r="O43" s="7"/>
      <c r="P43" s="7">
        <v>2134</v>
      </c>
      <c r="Q43" s="7"/>
      <c r="R43" s="7">
        <v>2937</v>
      </c>
      <c r="S43" s="7"/>
      <c r="T43" s="7">
        <v>3474</v>
      </c>
      <c r="U43" s="7"/>
      <c r="V43" s="7">
        <v>3397</v>
      </c>
      <c r="W43" s="7"/>
      <c r="X43" s="7">
        <v>3187</v>
      </c>
      <c r="Y43" s="7"/>
      <c r="Z43" s="7">
        <v>3652</v>
      </c>
      <c r="AA43" s="7"/>
      <c r="AB43" s="7">
        <v>4912</v>
      </c>
      <c r="AC43" s="7"/>
      <c r="AD43" s="7">
        <v>5633</v>
      </c>
      <c r="AE43" s="7"/>
      <c r="AF43" s="7">
        <v>2301</v>
      </c>
      <c r="AG43" s="7"/>
      <c r="AH43" s="7">
        <v>1735</v>
      </c>
      <c r="AI43" s="7"/>
      <c r="AJ43" s="7">
        <v>1611</v>
      </c>
      <c r="AK43" s="7"/>
      <c r="AL43" s="7">
        <v>3297</v>
      </c>
      <c r="AM43" s="7"/>
      <c r="AN43" s="7">
        <v>3318</v>
      </c>
      <c r="AO43" s="7" t="s">
        <v>59</v>
      </c>
      <c r="AP43" s="7">
        <v>2240</v>
      </c>
      <c r="AQ43" s="7" t="s">
        <v>59</v>
      </c>
      <c r="AR43" s="7">
        <v>2940</v>
      </c>
      <c r="AS43" s="7"/>
    </row>
    <row r="44" spans="1:45" x14ac:dyDescent="0.3">
      <c r="A44" s="6" t="s">
        <v>828</v>
      </c>
      <c r="B44" s="6"/>
      <c r="C44" s="6" t="s">
        <v>800</v>
      </c>
      <c r="D44" s="7" t="s">
        <v>15</v>
      </c>
      <c r="E44" s="7"/>
      <c r="F44" s="7">
        <v>102</v>
      </c>
      <c r="G44" s="7"/>
      <c r="H44" s="7">
        <v>73</v>
      </c>
      <c r="I44" s="7"/>
      <c r="J44" s="7">
        <v>113</v>
      </c>
      <c r="K44" s="7"/>
      <c r="L44" s="7">
        <v>104</v>
      </c>
      <c r="M44" s="7"/>
      <c r="N44" s="7">
        <v>-37</v>
      </c>
      <c r="O44" s="7"/>
      <c r="P44" s="7">
        <v>222</v>
      </c>
      <c r="Q44" s="7"/>
      <c r="R44" s="7">
        <v>354</v>
      </c>
      <c r="S44" s="7"/>
      <c r="T44" s="7">
        <v>283</v>
      </c>
      <c r="U44" s="7"/>
      <c r="V44" s="7">
        <v>280</v>
      </c>
      <c r="W44" s="7"/>
      <c r="X44" s="7">
        <v>229</v>
      </c>
      <c r="Y44" s="7"/>
      <c r="Z44" s="7">
        <v>138</v>
      </c>
      <c r="AA44" s="7"/>
      <c r="AB44" s="7">
        <v>547</v>
      </c>
      <c r="AC44" s="7"/>
      <c r="AD44" s="7">
        <v>737</v>
      </c>
      <c r="AE44" s="7"/>
      <c r="AF44" s="7">
        <v>638</v>
      </c>
      <c r="AG44" s="7"/>
      <c r="AH44" s="7">
        <v>890</v>
      </c>
      <c r="AI44" s="7"/>
      <c r="AJ44" s="7">
        <v>979</v>
      </c>
      <c r="AK44" s="7"/>
      <c r="AL44" s="7">
        <v>858</v>
      </c>
      <c r="AM44" s="7"/>
      <c r="AN44" s="7">
        <v>352</v>
      </c>
      <c r="AO44" s="7"/>
      <c r="AP44" s="7">
        <v>514</v>
      </c>
      <c r="AQ44" s="7" t="s">
        <v>59</v>
      </c>
      <c r="AR44" s="7">
        <v>426</v>
      </c>
      <c r="AS44" s="7"/>
    </row>
    <row r="45" spans="1:45" x14ac:dyDescent="0.3">
      <c r="A45" s="6" t="s">
        <v>829</v>
      </c>
      <c r="B45" s="6"/>
      <c r="C45" s="6" t="s">
        <v>802</v>
      </c>
      <c r="D45" s="7">
        <v>0</v>
      </c>
      <c r="E45" s="7"/>
      <c r="F45" s="7" t="s">
        <v>15</v>
      </c>
      <c r="G45" s="7"/>
      <c r="H45" s="7" t="s">
        <v>15</v>
      </c>
      <c r="I45" s="7"/>
      <c r="J45" s="7" t="s">
        <v>15</v>
      </c>
      <c r="K45" s="7"/>
      <c r="L45" s="7" t="s">
        <v>15</v>
      </c>
      <c r="M45" s="7"/>
      <c r="N45" s="7" t="s">
        <v>15</v>
      </c>
      <c r="O45" s="7"/>
      <c r="P45" s="7" t="s">
        <v>15</v>
      </c>
      <c r="Q45" s="7"/>
      <c r="R45" s="7" t="s">
        <v>15</v>
      </c>
      <c r="S45" s="7"/>
      <c r="T45" s="7" t="s">
        <v>15</v>
      </c>
      <c r="U45" s="7"/>
      <c r="V45" s="7" t="s">
        <v>15</v>
      </c>
      <c r="W45" s="7"/>
      <c r="X45" s="7" t="s">
        <v>15</v>
      </c>
      <c r="Y45" s="7"/>
      <c r="Z45" s="7" t="s">
        <v>15</v>
      </c>
      <c r="AA45" s="7"/>
      <c r="AB45" s="7" t="s">
        <v>15</v>
      </c>
      <c r="AC45" s="7"/>
      <c r="AD45" s="7" t="s">
        <v>15</v>
      </c>
      <c r="AE45" s="7"/>
      <c r="AF45" s="7" t="s">
        <v>15</v>
      </c>
      <c r="AG45" s="7"/>
      <c r="AH45" s="7" t="s">
        <v>15</v>
      </c>
      <c r="AI45" s="7"/>
      <c r="AJ45" s="7" t="s">
        <v>15</v>
      </c>
      <c r="AK45" s="7"/>
      <c r="AL45" s="7" t="s">
        <v>15</v>
      </c>
      <c r="AM45" s="7"/>
      <c r="AN45" s="7" t="s">
        <v>15</v>
      </c>
      <c r="AO45" s="7"/>
      <c r="AP45" s="7" t="s">
        <v>15</v>
      </c>
      <c r="AQ45" s="7"/>
      <c r="AR45" s="7" t="s">
        <v>15</v>
      </c>
      <c r="AS45" s="7"/>
    </row>
    <row r="46" spans="1:45" x14ac:dyDescent="0.3">
      <c r="A46" s="6" t="s">
        <v>830</v>
      </c>
      <c r="B46" s="6"/>
      <c r="C46" s="6" t="s">
        <v>804</v>
      </c>
      <c r="D46" s="7" t="s">
        <v>15</v>
      </c>
      <c r="E46" s="7"/>
      <c r="F46" s="7" t="s">
        <v>15</v>
      </c>
      <c r="G46" s="7"/>
      <c r="H46" s="7" t="s">
        <v>15</v>
      </c>
      <c r="I46" s="7"/>
      <c r="J46" s="7" t="s">
        <v>15</v>
      </c>
      <c r="K46" s="7"/>
      <c r="L46" s="7" t="s">
        <v>15</v>
      </c>
      <c r="M46" s="7"/>
      <c r="N46" s="7" t="s">
        <v>15</v>
      </c>
      <c r="O46" s="7"/>
      <c r="P46" s="7">
        <v>0</v>
      </c>
      <c r="Q46" s="7"/>
      <c r="R46" s="7">
        <v>0</v>
      </c>
      <c r="S46" s="7"/>
      <c r="T46" s="7">
        <v>0</v>
      </c>
      <c r="U46" s="7"/>
      <c r="V46" s="7" t="s">
        <v>15</v>
      </c>
      <c r="W46" s="7"/>
      <c r="X46" s="7" t="s">
        <v>15</v>
      </c>
      <c r="Y46" s="7"/>
      <c r="Z46" s="7" t="s">
        <v>15</v>
      </c>
      <c r="AA46" s="7"/>
      <c r="AB46" s="7" t="s">
        <v>15</v>
      </c>
      <c r="AC46" s="7"/>
      <c r="AD46" s="7">
        <v>0</v>
      </c>
      <c r="AE46" s="7"/>
      <c r="AF46" s="7">
        <v>0</v>
      </c>
      <c r="AG46" s="7"/>
      <c r="AH46" s="7">
        <v>0</v>
      </c>
      <c r="AI46" s="7"/>
      <c r="AJ46" s="7">
        <v>0</v>
      </c>
      <c r="AK46" s="7"/>
      <c r="AL46" s="7">
        <v>0</v>
      </c>
      <c r="AM46" s="7"/>
      <c r="AN46" s="7">
        <v>0</v>
      </c>
      <c r="AO46" s="7"/>
      <c r="AP46" s="7">
        <v>0</v>
      </c>
      <c r="AQ46" s="7"/>
      <c r="AR46" s="7">
        <v>0</v>
      </c>
      <c r="AS46" s="7"/>
    </row>
    <row r="47" spans="1:45" x14ac:dyDescent="0.3">
      <c r="A47" s="6" t="s">
        <v>831</v>
      </c>
      <c r="B47" s="6"/>
      <c r="C47" s="6" t="s">
        <v>806</v>
      </c>
      <c r="D47" s="7">
        <v>0</v>
      </c>
      <c r="E47" s="7"/>
      <c r="F47" s="7">
        <v>0</v>
      </c>
      <c r="G47" s="7"/>
      <c r="H47" s="7">
        <v>0</v>
      </c>
      <c r="I47" s="7"/>
      <c r="J47" s="7" t="s">
        <v>15</v>
      </c>
      <c r="K47" s="7"/>
      <c r="L47" s="7" t="s">
        <v>15</v>
      </c>
      <c r="M47" s="7"/>
      <c r="N47" s="7" t="s">
        <v>15</v>
      </c>
      <c r="O47" s="7"/>
      <c r="P47" s="7" t="s">
        <v>15</v>
      </c>
      <c r="Q47" s="7"/>
      <c r="R47" s="7">
        <v>942</v>
      </c>
      <c r="S47" s="7"/>
      <c r="T47" s="7">
        <v>1150</v>
      </c>
      <c r="U47" s="7"/>
      <c r="V47" s="7">
        <v>933</v>
      </c>
      <c r="W47" s="7"/>
      <c r="X47" s="7">
        <v>846</v>
      </c>
      <c r="Y47" s="7"/>
      <c r="Z47" s="7">
        <v>1491</v>
      </c>
      <c r="AA47" s="7"/>
      <c r="AB47" s="7">
        <v>1228</v>
      </c>
      <c r="AC47" s="7"/>
      <c r="AD47" s="7">
        <v>1219</v>
      </c>
      <c r="AE47" s="7"/>
      <c r="AF47" s="7">
        <v>1433</v>
      </c>
      <c r="AG47" s="7"/>
      <c r="AH47" s="7">
        <v>1146</v>
      </c>
      <c r="AI47" s="7"/>
      <c r="AJ47" s="7">
        <v>1213</v>
      </c>
      <c r="AK47" s="7"/>
      <c r="AL47" s="7">
        <v>1495</v>
      </c>
      <c r="AM47" s="7"/>
      <c r="AN47" s="7">
        <v>2256</v>
      </c>
      <c r="AO47" s="7"/>
      <c r="AP47" s="7">
        <v>2156</v>
      </c>
      <c r="AQ47" s="7" t="s">
        <v>59</v>
      </c>
      <c r="AR47" s="7">
        <v>3013</v>
      </c>
      <c r="AS47" s="7"/>
    </row>
    <row r="48" spans="1:45" x14ac:dyDescent="0.3">
      <c r="A48" s="6" t="s">
        <v>832</v>
      </c>
      <c r="B48" s="6"/>
      <c r="C48" s="6" t="s">
        <v>808</v>
      </c>
      <c r="D48" s="7" t="s">
        <v>15</v>
      </c>
      <c r="E48" s="7"/>
      <c r="F48" s="7" t="s">
        <v>15</v>
      </c>
      <c r="G48" s="7"/>
      <c r="H48" s="7" t="s">
        <v>15</v>
      </c>
      <c r="I48" s="7"/>
      <c r="J48" s="7" t="s">
        <v>15</v>
      </c>
      <c r="K48" s="7"/>
      <c r="L48" s="7" t="s">
        <v>15</v>
      </c>
      <c r="M48" s="7"/>
      <c r="N48" s="7" t="s">
        <v>15</v>
      </c>
      <c r="O48" s="7"/>
      <c r="P48" s="7" t="s">
        <v>15</v>
      </c>
      <c r="Q48" s="7"/>
      <c r="R48" s="7" t="s">
        <v>15</v>
      </c>
      <c r="S48" s="7"/>
      <c r="T48" s="7" t="s">
        <v>15</v>
      </c>
      <c r="U48" s="7"/>
      <c r="V48" s="7">
        <v>36</v>
      </c>
      <c r="W48" s="7"/>
      <c r="X48" s="7" t="s">
        <v>15</v>
      </c>
      <c r="Y48" s="7"/>
      <c r="Z48" s="7" t="s">
        <v>15</v>
      </c>
      <c r="AA48" s="7"/>
      <c r="AB48" s="7" t="s">
        <v>15</v>
      </c>
      <c r="AC48" s="7"/>
      <c r="AD48" s="7" t="s">
        <v>15</v>
      </c>
      <c r="AE48" s="7"/>
      <c r="AF48" s="7">
        <v>0</v>
      </c>
      <c r="AG48" s="7"/>
      <c r="AH48" s="7">
        <v>0</v>
      </c>
      <c r="AI48" s="7"/>
      <c r="AJ48" s="7">
        <v>0</v>
      </c>
      <c r="AK48" s="7"/>
      <c r="AL48" s="7">
        <v>0</v>
      </c>
      <c r="AM48" s="7"/>
      <c r="AN48" s="7">
        <v>0</v>
      </c>
      <c r="AO48" s="7"/>
      <c r="AP48" s="7">
        <v>0</v>
      </c>
      <c r="AQ48" s="7"/>
      <c r="AR48" s="7">
        <v>0</v>
      </c>
      <c r="AS48" s="7"/>
    </row>
    <row r="49" spans="1:45" x14ac:dyDescent="0.3">
      <c r="A49" s="6" t="s">
        <v>833</v>
      </c>
      <c r="B49" s="6"/>
      <c r="C49" s="6" t="s">
        <v>810</v>
      </c>
      <c r="D49" s="7">
        <v>188</v>
      </c>
      <c r="E49" s="7"/>
      <c r="F49" s="7">
        <v>147</v>
      </c>
      <c r="G49" s="7"/>
      <c r="H49" s="7">
        <v>143</v>
      </c>
      <c r="I49" s="7"/>
      <c r="J49" s="7" t="s">
        <v>15</v>
      </c>
      <c r="K49" s="7"/>
      <c r="L49" s="7" t="s">
        <v>15</v>
      </c>
      <c r="M49" s="7"/>
      <c r="N49" s="7" t="s">
        <v>15</v>
      </c>
      <c r="O49" s="7"/>
      <c r="P49" s="7" t="s">
        <v>15</v>
      </c>
      <c r="Q49" s="7"/>
      <c r="R49" s="7" t="s">
        <v>15</v>
      </c>
      <c r="S49" s="7"/>
      <c r="T49" s="7" t="s">
        <v>15</v>
      </c>
      <c r="U49" s="7"/>
      <c r="V49" s="7">
        <v>115</v>
      </c>
      <c r="W49" s="7"/>
      <c r="X49" s="7" t="s">
        <v>15</v>
      </c>
      <c r="Y49" s="7"/>
      <c r="Z49" s="7" t="s">
        <v>15</v>
      </c>
      <c r="AA49" s="7"/>
      <c r="AB49" s="7" t="s">
        <v>15</v>
      </c>
      <c r="AC49" s="7"/>
      <c r="AD49" s="7" t="s">
        <v>15</v>
      </c>
      <c r="AE49" s="7"/>
      <c r="AF49" s="7" t="s">
        <v>15</v>
      </c>
      <c r="AG49" s="7"/>
      <c r="AH49" s="7" t="s">
        <v>15</v>
      </c>
      <c r="AI49" s="7"/>
      <c r="AJ49" s="7" t="s">
        <v>15</v>
      </c>
      <c r="AK49" s="7"/>
      <c r="AL49" s="7" t="s">
        <v>15</v>
      </c>
      <c r="AM49" s="7"/>
      <c r="AN49" s="7" t="s">
        <v>15</v>
      </c>
      <c r="AO49" s="7"/>
      <c r="AP49" s="7" t="s">
        <v>15</v>
      </c>
      <c r="AQ49" s="7"/>
      <c r="AR49" s="7" t="s">
        <v>15</v>
      </c>
      <c r="AS49" s="7"/>
    </row>
    <row r="50" spans="1:45" x14ac:dyDescent="0.3">
      <c r="A50" s="6" t="s">
        <v>834</v>
      </c>
      <c r="B50" s="6"/>
      <c r="C50" s="6" t="s">
        <v>812</v>
      </c>
      <c r="D50" s="7">
        <v>5907</v>
      </c>
      <c r="E50" s="7"/>
      <c r="F50" s="7">
        <v>9766</v>
      </c>
      <c r="G50" s="7"/>
      <c r="H50" s="7">
        <v>9460</v>
      </c>
      <c r="I50" s="7"/>
      <c r="J50" s="7">
        <v>8619</v>
      </c>
      <c r="K50" s="7"/>
      <c r="L50" s="7">
        <v>6444</v>
      </c>
      <c r="M50" s="7"/>
      <c r="N50" s="7">
        <v>7075</v>
      </c>
      <c r="O50" s="7"/>
      <c r="P50" s="7">
        <v>6824</v>
      </c>
      <c r="Q50" s="7"/>
      <c r="R50" s="7">
        <v>7565</v>
      </c>
      <c r="S50" s="7"/>
      <c r="T50" s="7">
        <v>10242</v>
      </c>
      <c r="U50" s="7"/>
      <c r="V50" s="7">
        <v>11282</v>
      </c>
      <c r="W50" s="7"/>
      <c r="X50" s="7">
        <v>10842</v>
      </c>
      <c r="Y50" s="7"/>
      <c r="Z50" s="7">
        <v>11644</v>
      </c>
      <c r="AA50" s="7"/>
      <c r="AB50" s="7">
        <v>12774</v>
      </c>
      <c r="AC50" s="7"/>
      <c r="AD50" s="7">
        <v>16876</v>
      </c>
      <c r="AE50" s="7"/>
      <c r="AF50" s="7">
        <v>16277</v>
      </c>
      <c r="AG50" s="7"/>
      <c r="AH50" s="7">
        <v>16277</v>
      </c>
      <c r="AI50" s="7"/>
      <c r="AJ50" s="7">
        <v>16277</v>
      </c>
      <c r="AK50" s="7"/>
      <c r="AL50" s="7">
        <v>16277</v>
      </c>
      <c r="AM50" s="7"/>
      <c r="AN50" s="7">
        <v>16277</v>
      </c>
      <c r="AO50" s="7"/>
      <c r="AP50" s="7">
        <v>16277</v>
      </c>
      <c r="AQ50" s="7"/>
      <c r="AR50" s="7">
        <v>16277</v>
      </c>
      <c r="AS50" s="7"/>
    </row>
    <row r="51" spans="1:45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</row>
    <row r="52" spans="1:45" x14ac:dyDescent="0.3">
      <c r="A52" s="9" t="s">
        <v>84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</row>
    <row r="53" spans="1:45" x14ac:dyDescent="0.3">
      <c r="A53" s="9" t="s">
        <v>85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</row>
    <row r="54" spans="1:45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</row>
    <row r="55" spans="1:45" x14ac:dyDescent="0.3">
      <c r="A55" s="10" t="s">
        <v>35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</row>
    <row r="56" spans="1:45" x14ac:dyDescent="0.3">
      <c r="A56" s="9" t="s">
        <v>86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</row>
    <row r="57" spans="1:45" x14ac:dyDescent="0.3">
      <c r="A57" s="9" t="s">
        <v>36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</row>
    <row r="58" spans="1:45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</row>
    <row r="59" spans="1:45" x14ac:dyDescent="0.3">
      <c r="A59" s="9" t="s">
        <v>835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T83"/>
  <sheetViews>
    <sheetView workbookViewId="0"/>
  </sheetViews>
  <sheetFormatPr defaultColWidth="12" defaultRowHeight="10.15" x14ac:dyDescent="0.3"/>
  <cols>
    <col min="1" max="1" width="18.1640625" customWidth="1"/>
    <col min="2" max="3" width="2.5" customWidth="1"/>
    <col min="4" max="4" width="70.6640625" customWidth="1"/>
    <col min="5" max="5" width="10.1640625" customWidth="1"/>
    <col min="6" max="6" width="2.832031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</cols>
  <sheetData>
    <row r="1" spans="1:46" ht="15" customHeight="1" x14ac:dyDescent="0.35">
      <c r="A1" s="1" t="s">
        <v>705</v>
      </c>
    </row>
    <row r="2" spans="1:46" ht="20.25" customHeight="1" x14ac:dyDescent="0.4">
      <c r="A2" s="3" t="s">
        <v>706</v>
      </c>
    </row>
    <row r="3" spans="1:46" ht="15" customHeight="1" x14ac:dyDescent="0.35">
      <c r="A3" s="1" t="s">
        <v>90</v>
      </c>
    </row>
    <row r="4" spans="1:46" ht="12.75" customHeight="1" x14ac:dyDescent="0.35">
      <c r="A4" s="2" t="s">
        <v>3</v>
      </c>
    </row>
    <row r="6" spans="1:46" x14ac:dyDescent="0.3">
      <c r="A6" s="5" t="s">
        <v>91</v>
      </c>
      <c r="B6" s="5"/>
      <c r="C6" s="5"/>
      <c r="D6" s="4"/>
      <c r="E6" s="4">
        <v>2001</v>
      </c>
      <c r="F6" s="4"/>
      <c r="G6" s="4">
        <v>2002</v>
      </c>
      <c r="H6" s="4"/>
      <c r="I6" s="4">
        <v>2003</v>
      </c>
      <c r="J6" s="4"/>
      <c r="K6" s="4">
        <v>2004</v>
      </c>
      <c r="L6" s="4"/>
      <c r="M6" s="4">
        <v>2005</v>
      </c>
      <c r="N6" s="4"/>
      <c r="O6" s="4">
        <v>2006</v>
      </c>
      <c r="P6" s="4"/>
      <c r="Q6" s="4">
        <v>2007</v>
      </c>
      <c r="R6" s="4"/>
      <c r="S6" s="4">
        <v>2008</v>
      </c>
      <c r="T6" s="4"/>
      <c r="U6" s="4">
        <v>2009</v>
      </c>
      <c r="V6" s="4"/>
      <c r="W6" s="4">
        <v>2010</v>
      </c>
      <c r="X6" s="4"/>
      <c r="Y6" s="4">
        <v>2011</v>
      </c>
      <c r="Z6" s="4"/>
      <c r="AA6" s="4">
        <v>2012</v>
      </c>
      <c r="AB6" s="4"/>
      <c r="AC6" s="4">
        <v>2013</v>
      </c>
      <c r="AD6" s="4"/>
      <c r="AE6" s="4">
        <v>2014</v>
      </c>
      <c r="AF6" s="4"/>
      <c r="AG6" s="4">
        <v>2015</v>
      </c>
      <c r="AH6" s="4"/>
      <c r="AI6" s="4">
        <v>2016</v>
      </c>
      <c r="AJ6" s="4"/>
      <c r="AK6" s="4">
        <v>2017</v>
      </c>
      <c r="AL6" s="4"/>
      <c r="AM6" s="4">
        <v>2018</v>
      </c>
      <c r="AN6" s="4"/>
      <c r="AO6" s="4">
        <v>2019</v>
      </c>
      <c r="AP6" s="4"/>
      <c r="AQ6" s="4">
        <v>2020</v>
      </c>
      <c r="AR6" s="4"/>
      <c r="AS6" s="4">
        <v>2021</v>
      </c>
      <c r="AT6" s="4"/>
    </row>
    <row r="8" spans="1:46" x14ac:dyDescent="0.3">
      <c r="A8" s="6" t="s">
        <v>707</v>
      </c>
      <c r="B8" s="8" t="s">
        <v>93</v>
      </c>
      <c r="C8" s="6"/>
      <c r="D8" s="6"/>
      <c r="E8" s="7">
        <v>-6722</v>
      </c>
      <c r="F8" s="7"/>
      <c r="G8" s="7">
        <v>-6428</v>
      </c>
      <c r="H8" s="7"/>
      <c r="I8" s="7">
        <v>-6735</v>
      </c>
      <c r="J8" s="7"/>
      <c r="K8" s="7">
        <v>-6790</v>
      </c>
      <c r="L8" s="7"/>
      <c r="M8" s="7">
        <v>-8627</v>
      </c>
      <c r="N8" s="7"/>
      <c r="O8" s="7">
        <v>-10451</v>
      </c>
      <c r="P8" s="7"/>
      <c r="Q8" s="7">
        <v>-11468</v>
      </c>
      <c r="R8" s="7"/>
      <c r="S8" s="7">
        <v>-13208</v>
      </c>
      <c r="T8" s="7"/>
      <c r="U8" s="7">
        <v>-13596</v>
      </c>
      <c r="V8" s="7"/>
      <c r="W8" s="7">
        <v>-7852</v>
      </c>
      <c r="X8" s="7"/>
      <c r="Y8" s="7">
        <v>-9975</v>
      </c>
      <c r="Z8" s="7"/>
      <c r="AA8" s="7">
        <v>-9516</v>
      </c>
      <c r="AB8" s="7"/>
      <c r="AC8" s="7">
        <v>-8882</v>
      </c>
      <c r="AD8" s="7"/>
      <c r="AE8" s="7">
        <v>-8996</v>
      </c>
      <c r="AF8" s="7"/>
      <c r="AG8" s="7">
        <v>-9579</v>
      </c>
      <c r="AH8" s="7"/>
      <c r="AI8" s="7">
        <v>-8238</v>
      </c>
      <c r="AJ8" s="7"/>
      <c r="AK8" s="7">
        <v>-8478</v>
      </c>
      <c r="AL8" s="7"/>
      <c r="AM8" s="7">
        <v>-10630</v>
      </c>
      <c r="AN8" s="7" t="s">
        <v>59</v>
      </c>
      <c r="AO8" s="7">
        <v>-10714</v>
      </c>
      <c r="AP8" s="7" t="s">
        <v>59</v>
      </c>
      <c r="AQ8" s="7">
        <v>-7607</v>
      </c>
      <c r="AR8" s="7" t="s">
        <v>59</v>
      </c>
      <c r="AS8" s="7">
        <v>-5218</v>
      </c>
      <c r="AT8" s="7"/>
    </row>
    <row r="10" spans="1:46" x14ac:dyDescent="0.3">
      <c r="A10" s="6" t="s">
        <v>94</v>
      </c>
      <c r="B10" s="6"/>
      <c r="C10" s="8" t="s">
        <v>708</v>
      </c>
      <c r="D10" s="6"/>
      <c r="E10" s="7">
        <v>3243</v>
      </c>
      <c r="F10" s="7"/>
      <c r="G10" s="7">
        <v>3876</v>
      </c>
      <c r="H10" s="7"/>
      <c r="I10" s="7">
        <v>4356</v>
      </c>
      <c r="J10" s="7"/>
      <c r="K10" s="7">
        <v>4620</v>
      </c>
      <c r="L10" s="7"/>
      <c r="M10" s="7">
        <v>5128</v>
      </c>
      <c r="N10" s="7"/>
      <c r="O10" s="7">
        <v>4709</v>
      </c>
      <c r="P10" s="7"/>
      <c r="Q10" s="7">
        <v>5776</v>
      </c>
      <c r="R10" s="7"/>
      <c r="S10" s="7">
        <v>6470</v>
      </c>
      <c r="T10" s="7"/>
      <c r="U10" s="7">
        <v>5257</v>
      </c>
      <c r="V10" s="7"/>
      <c r="W10" s="7">
        <v>4994</v>
      </c>
      <c r="X10" s="7"/>
      <c r="Y10" s="7">
        <v>5186</v>
      </c>
      <c r="Z10" s="7"/>
      <c r="AA10" s="7">
        <v>6155</v>
      </c>
      <c r="AB10" s="7"/>
      <c r="AC10" s="7">
        <v>6530</v>
      </c>
      <c r="AD10" s="7"/>
      <c r="AE10" s="7">
        <v>6829</v>
      </c>
      <c r="AF10" s="7"/>
      <c r="AG10" s="7">
        <v>6937</v>
      </c>
      <c r="AH10" s="7"/>
      <c r="AI10" s="7">
        <v>7811</v>
      </c>
      <c r="AJ10" s="7"/>
      <c r="AK10" s="7">
        <v>8022</v>
      </c>
      <c r="AL10" s="7"/>
      <c r="AM10" s="7">
        <v>8216</v>
      </c>
      <c r="AN10" s="7" t="s">
        <v>59</v>
      </c>
      <c r="AO10" s="7">
        <v>9065</v>
      </c>
      <c r="AP10" s="7" t="s">
        <v>59</v>
      </c>
      <c r="AQ10" s="7">
        <v>8623</v>
      </c>
      <c r="AR10" s="7" t="s">
        <v>59</v>
      </c>
      <c r="AS10" s="7">
        <v>9115</v>
      </c>
      <c r="AT10" s="7"/>
    </row>
    <row r="12" spans="1:46" x14ac:dyDescent="0.3">
      <c r="A12" s="6" t="s">
        <v>709</v>
      </c>
      <c r="B12" s="6"/>
      <c r="C12" s="6"/>
      <c r="D12" s="6" t="s">
        <v>151</v>
      </c>
      <c r="E12" s="7" t="s">
        <v>15</v>
      </c>
      <c r="F12" s="7"/>
      <c r="G12" s="7">
        <v>-4</v>
      </c>
      <c r="H12" s="7"/>
      <c r="I12" s="7" t="s">
        <v>15</v>
      </c>
      <c r="J12" s="7"/>
      <c r="K12" s="7" t="s">
        <v>15</v>
      </c>
      <c r="L12" s="7"/>
      <c r="M12" s="7" t="s">
        <v>15</v>
      </c>
      <c r="N12" s="7"/>
      <c r="O12" s="7" t="s">
        <v>15</v>
      </c>
      <c r="P12" s="7"/>
      <c r="Q12" s="7" t="s">
        <v>15</v>
      </c>
      <c r="R12" s="7"/>
      <c r="S12" s="7" t="s">
        <v>15</v>
      </c>
      <c r="T12" s="7"/>
      <c r="U12" s="7" t="s">
        <v>15</v>
      </c>
      <c r="V12" s="7"/>
      <c r="W12" s="7" t="s">
        <v>15</v>
      </c>
      <c r="X12" s="7"/>
      <c r="Y12" s="7" t="s">
        <v>15</v>
      </c>
      <c r="Z12" s="7"/>
      <c r="AA12" s="7" t="s">
        <v>15</v>
      </c>
      <c r="AB12" s="7"/>
      <c r="AC12" s="7" t="s">
        <v>15</v>
      </c>
      <c r="AD12" s="7"/>
      <c r="AE12" s="7" t="s">
        <v>15</v>
      </c>
      <c r="AF12" s="7"/>
      <c r="AG12" s="7" t="s">
        <v>15</v>
      </c>
      <c r="AH12" s="7"/>
      <c r="AI12" s="7" t="s">
        <v>15</v>
      </c>
      <c r="AJ12" s="7"/>
      <c r="AK12" s="7" t="s">
        <v>15</v>
      </c>
      <c r="AL12" s="7"/>
      <c r="AM12" s="7">
        <v>0</v>
      </c>
      <c r="AN12" s="7"/>
      <c r="AO12" s="7" t="s">
        <v>15</v>
      </c>
      <c r="AP12" s="7"/>
      <c r="AQ12" s="7" t="s">
        <v>15</v>
      </c>
      <c r="AR12" s="7"/>
      <c r="AS12" s="7" t="s">
        <v>15</v>
      </c>
      <c r="AT12" s="7"/>
    </row>
    <row r="13" spans="1:46" x14ac:dyDescent="0.3">
      <c r="A13" s="6" t="s">
        <v>710</v>
      </c>
      <c r="B13" s="6"/>
      <c r="C13" s="6"/>
      <c r="D13" s="6" t="s">
        <v>153</v>
      </c>
      <c r="E13" s="7">
        <v>284</v>
      </c>
      <c r="F13" s="7"/>
      <c r="G13" s="7">
        <v>69</v>
      </c>
      <c r="H13" s="7"/>
      <c r="I13" s="7">
        <v>333</v>
      </c>
      <c r="J13" s="7"/>
      <c r="K13" s="7">
        <v>633</v>
      </c>
      <c r="L13" s="7"/>
      <c r="M13" s="7">
        <v>675</v>
      </c>
      <c r="N13" s="7"/>
      <c r="O13" s="7">
        <v>477</v>
      </c>
      <c r="P13" s="7"/>
      <c r="Q13" s="7">
        <v>1237</v>
      </c>
      <c r="R13" s="7"/>
      <c r="S13" s="7">
        <v>1257</v>
      </c>
      <c r="T13" s="7"/>
      <c r="U13" s="7">
        <v>784</v>
      </c>
      <c r="V13" s="7"/>
      <c r="W13" s="7">
        <v>772</v>
      </c>
      <c r="X13" s="7"/>
      <c r="Y13" s="7">
        <v>698</v>
      </c>
      <c r="Z13" s="7"/>
      <c r="AA13" s="7">
        <v>1246</v>
      </c>
      <c r="AB13" s="7"/>
      <c r="AC13" s="7">
        <v>1240</v>
      </c>
      <c r="AD13" s="7"/>
      <c r="AE13" s="7">
        <v>1145</v>
      </c>
      <c r="AF13" s="7"/>
      <c r="AG13" s="7">
        <v>1656</v>
      </c>
      <c r="AH13" s="7"/>
      <c r="AI13" s="7">
        <v>1853</v>
      </c>
      <c r="AJ13" s="7"/>
      <c r="AK13" s="7">
        <v>2091</v>
      </c>
      <c r="AL13" s="7"/>
      <c r="AM13" s="7">
        <v>1962</v>
      </c>
      <c r="AN13" s="7"/>
      <c r="AO13" s="7">
        <v>1758</v>
      </c>
      <c r="AP13" s="7"/>
      <c r="AQ13" s="7">
        <v>1516</v>
      </c>
      <c r="AR13" s="7" t="s">
        <v>59</v>
      </c>
      <c r="AS13" s="7">
        <v>2314</v>
      </c>
      <c r="AT13" s="7"/>
    </row>
    <row r="14" spans="1:46" x14ac:dyDescent="0.3">
      <c r="A14" s="6" t="s">
        <v>711</v>
      </c>
      <c r="B14" s="6"/>
      <c r="C14" s="6"/>
      <c r="D14" s="6" t="s">
        <v>155</v>
      </c>
      <c r="E14" s="7">
        <v>7</v>
      </c>
      <c r="F14" s="7"/>
      <c r="G14" s="7">
        <v>2</v>
      </c>
      <c r="H14" s="7"/>
      <c r="I14" s="7">
        <v>1</v>
      </c>
      <c r="J14" s="7"/>
      <c r="K14" s="7" t="s">
        <v>15</v>
      </c>
      <c r="L14" s="7"/>
      <c r="M14" s="7">
        <v>3</v>
      </c>
      <c r="N14" s="7"/>
      <c r="O14" s="7">
        <v>15</v>
      </c>
      <c r="P14" s="7"/>
      <c r="Q14" s="7">
        <v>23</v>
      </c>
      <c r="R14" s="7"/>
      <c r="S14" s="7">
        <v>74</v>
      </c>
      <c r="T14" s="7"/>
      <c r="U14" s="7">
        <v>12</v>
      </c>
      <c r="V14" s="7"/>
      <c r="W14" s="7">
        <v>1</v>
      </c>
      <c r="X14" s="7"/>
      <c r="Y14" s="7">
        <v>2</v>
      </c>
      <c r="Z14" s="7"/>
      <c r="AA14" s="7">
        <v>1</v>
      </c>
      <c r="AB14" s="7"/>
      <c r="AC14" s="7">
        <v>1</v>
      </c>
      <c r="AD14" s="7"/>
      <c r="AE14" s="7">
        <v>0</v>
      </c>
      <c r="AF14" s="7"/>
      <c r="AG14" s="7">
        <v>1</v>
      </c>
      <c r="AH14" s="7"/>
      <c r="AI14" s="7">
        <v>0</v>
      </c>
      <c r="AJ14" s="7"/>
      <c r="AK14" s="7">
        <v>1</v>
      </c>
      <c r="AL14" s="7"/>
      <c r="AM14" s="7">
        <v>1</v>
      </c>
      <c r="AN14" s="7"/>
      <c r="AO14" s="7">
        <v>2</v>
      </c>
      <c r="AP14" s="7"/>
      <c r="AQ14" s="7" t="s">
        <v>15</v>
      </c>
      <c r="AR14" s="7"/>
      <c r="AS14" s="7" t="s">
        <v>15</v>
      </c>
      <c r="AT14" s="7"/>
    </row>
    <row r="15" spans="1:46" x14ac:dyDescent="0.3">
      <c r="A15" s="6" t="s">
        <v>712</v>
      </c>
      <c r="B15" s="6"/>
      <c r="C15" s="6"/>
      <c r="D15" s="6" t="s">
        <v>157</v>
      </c>
      <c r="E15" s="7">
        <v>-3</v>
      </c>
      <c r="F15" s="7"/>
      <c r="G15" s="7" t="s">
        <v>15</v>
      </c>
      <c r="H15" s="7"/>
      <c r="I15" s="7">
        <v>-1</v>
      </c>
      <c r="J15" s="7"/>
      <c r="K15" s="7">
        <v>1</v>
      </c>
      <c r="L15" s="7"/>
      <c r="M15" s="7">
        <v>0</v>
      </c>
      <c r="N15" s="7"/>
      <c r="O15" s="7">
        <v>7</v>
      </c>
      <c r="P15" s="7"/>
      <c r="Q15" s="7">
        <v>18</v>
      </c>
      <c r="R15" s="7"/>
      <c r="S15" s="7">
        <v>10</v>
      </c>
      <c r="T15" s="7"/>
      <c r="U15" s="7">
        <v>4</v>
      </c>
      <c r="V15" s="7"/>
      <c r="W15" s="7">
        <v>4</v>
      </c>
      <c r="X15" s="7"/>
      <c r="Y15" s="7">
        <v>2</v>
      </c>
      <c r="Z15" s="7"/>
      <c r="AA15" s="7">
        <v>1</v>
      </c>
      <c r="AB15" s="7"/>
      <c r="AC15" s="7">
        <v>0</v>
      </c>
      <c r="AD15" s="7"/>
      <c r="AE15" s="7">
        <v>-11</v>
      </c>
      <c r="AF15" s="7"/>
      <c r="AG15" s="7">
        <v>13</v>
      </c>
      <c r="AH15" s="7"/>
      <c r="AI15" s="7" t="s">
        <v>15</v>
      </c>
      <c r="AJ15" s="7"/>
      <c r="AK15" s="7" t="s">
        <v>15</v>
      </c>
      <c r="AL15" s="7"/>
      <c r="AM15" s="7" t="s">
        <v>15</v>
      </c>
      <c r="AN15" s="7"/>
      <c r="AO15" s="7" t="s">
        <v>15</v>
      </c>
      <c r="AP15" s="7"/>
      <c r="AQ15" s="7" t="s">
        <v>15</v>
      </c>
      <c r="AR15" s="7"/>
      <c r="AS15" s="7" t="s">
        <v>15</v>
      </c>
      <c r="AT15" s="7"/>
    </row>
    <row r="16" spans="1:46" x14ac:dyDescent="0.3">
      <c r="A16" s="6" t="s">
        <v>713</v>
      </c>
      <c r="B16" s="6"/>
      <c r="C16" s="6"/>
      <c r="D16" s="6" t="s">
        <v>159</v>
      </c>
      <c r="E16" s="7">
        <v>44</v>
      </c>
      <c r="F16" s="7"/>
      <c r="G16" s="7">
        <v>6</v>
      </c>
      <c r="H16" s="7"/>
      <c r="I16" s="7">
        <v>16</v>
      </c>
      <c r="J16" s="7"/>
      <c r="K16" s="7">
        <v>122</v>
      </c>
      <c r="L16" s="7"/>
      <c r="M16" s="7">
        <v>77</v>
      </c>
      <c r="N16" s="7"/>
      <c r="O16" s="7">
        <v>-26</v>
      </c>
      <c r="P16" s="7"/>
      <c r="Q16" s="7">
        <v>-48</v>
      </c>
      <c r="R16" s="7"/>
      <c r="S16" s="7">
        <v>88</v>
      </c>
      <c r="T16" s="7"/>
      <c r="U16" s="7">
        <v>116</v>
      </c>
      <c r="V16" s="7"/>
      <c r="W16" s="7">
        <v>3</v>
      </c>
      <c r="X16" s="7"/>
      <c r="Y16" s="7">
        <v>10</v>
      </c>
      <c r="Z16" s="7"/>
      <c r="AA16" s="7" t="s">
        <v>15</v>
      </c>
      <c r="AB16" s="7"/>
      <c r="AC16" s="7" t="s">
        <v>15</v>
      </c>
      <c r="AD16" s="7"/>
      <c r="AE16" s="7" t="s">
        <v>15</v>
      </c>
      <c r="AF16" s="7"/>
      <c r="AG16" s="7">
        <v>33</v>
      </c>
      <c r="AH16" s="7"/>
      <c r="AI16" s="7">
        <v>58</v>
      </c>
      <c r="AJ16" s="7"/>
      <c r="AK16" s="7">
        <v>70</v>
      </c>
      <c r="AL16" s="7"/>
      <c r="AM16" s="7">
        <v>41</v>
      </c>
      <c r="AN16" s="7"/>
      <c r="AO16" s="7">
        <v>16</v>
      </c>
      <c r="AP16" s="7"/>
      <c r="AQ16" s="7">
        <v>15</v>
      </c>
      <c r="AR16" s="7"/>
      <c r="AS16" s="7">
        <v>-8</v>
      </c>
      <c r="AT16" s="7"/>
    </row>
    <row r="17" spans="1:46" x14ac:dyDescent="0.3">
      <c r="A17" s="6" t="s">
        <v>714</v>
      </c>
      <c r="B17" s="6"/>
      <c r="C17" s="6"/>
      <c r="D17" s="6" t="s">
        <v>161</v>
      </c>
      <c r="E17" s="7">
        <v>-51</v>
      </c>
      <c r="F17" s="7"/>
      <c r="G17" s="7">
        <v>9</v>
      </c>
      <c r="H17" s="7"/>
      <c r="I17" s="7">
        <v>7</v>
      </c>
      <c r="J17" s="7"/>
      <c r="K17" s="7">
        <v>7</v>
      </c>
      <c r="L17" s="7"/>
      <c r="M17" s="7">
        <v>13</v>
      </c>
      <c r="N17" s="7"/>
      <c r="O17" s="7">
        <v>19</v>
      </c>
      <c r="P17" s="7"/>
      <c r="Q17" s="7">
        <v>40</v>
      </c>
      <c r="R17" s="7"/>
      <c r="S17" s="7">
        <v>40</v>
      </c>
      <c r="T17" s="7"/>
      <c r="U17" s="7">
        <v>40</v>
      </c>
      <c r="V17" s="7"/>
      <c r="W17" s="7">
        <v>38</v>
      </c>
      <c r="X17" s="7"/>
      <c r="Y17" s="7">
        <v>38</v>
      </c>
      <c r="Z17" s="7"/>
      <c r="AA17" s="7">
        <v>15</v>
      </c>
      <c r="AB17" s="7"/>
      <c r="AC17" s="7">
        <v>23</v>
      </c>
      <c r="AD17" s="7"/>
      <c r="AE17" s="7">
        <v>45</v>
      </c>
      <c r="AF17" s="7"/>
      <c r="AG17" s="7">
        <v>64</v>
      </c>
      <c r="AH17" s="7"/>
      <c r="AI17" s="7">
        <v>40</v>
      </c>
      <c r="AJ17" s="7"/>
      <c r="AK17" s="7">
        <v>-21</v>
      </c>
      <c r="AL17" s="7"/>
      <c r="AM17" s="7">
        <v>55</v>
      </c>
      <c r="AN17" s="7"/>
      <c r="AO17" s="7">
        <v>74</v>
      </c>
      <c r="AP17" s="7"/>
      <c r="AQ17" s="7">
        <v>101</v>
      </c>
      <c r="AR17" s="7"/>
      <c r="AS17" s="7">
        <v>80</v>
      </c>
      <c r="AT17" s="7"/>
    </row>
    <row r="18" spans="1:46" x14ac:dyDescent="0.3">
      <c r="A18" s="6" t="s">
        <v>715</v>
      </c>
      <c r="B18" s="6"/>
      <c r="C18" s="6"/>
      <c r="D18" s="6" t="s">
        <v>163</v>
      </c>
      <c r="E18" s="7" t="s">
        <v>15</v>
      </c>
      <c r="F18" s="7"/>
      <c r="G18" s="7" t="s">
        <v>15</v>
      </c>
      <c r="H18" s="7"/>
      <c r="I18" s="7" t="s">
        <v>15</v>
      </c>
      <c r="J18" s="7"/>
      <c r="K18" s="7" t="s">
        <v>15</v>
      </c>
      <c r="L18" s="7"/>
      <c r="M18" s="7">
        <v>71</v>
      </c>
      <c r="N18" s="7"/>
      <c r="O18" s="7">
        <v>66</v>
      </c>
      <c r="P18" s="7"/>
      <c r="Q18" s="7" t="s">
        <v>15</v>
      </c>
      <c r="R18" s="7"/>
      <c r="S18" s="7" t="s">
        <v>15</v>
      </c>
      <c r="T18" s="7"/>
      <c r="U18" s="7" t="s">
        <v>15</v>
      </c>
      <c r="V18" s="7"/>
      <c r="W18" s="7" t="s">
        <v>15</v>
      </c>
      <c r="X18" s="7"/>
      <c r="Y18" s="7">
        <v>0</v>
      </c>
      <c r="Z18" s="7"/>
      <c r="AA18" s="7">
        <v>0</v>
      </c>
      <c r="AB18" s="7"/>
      <c r="AC18" s="7">
        <v>0</v>
      </c>
      <c r="AD18" s="7"/>
      <c r="AE18" s="7">
        <v>0</v>
      </c>
      <c r="AF18" s="7"/>
      <c r="AG18" s="7">
        <v>5</v>
      </c>
      <c r="AH18" s="7"/>
      <c r="AI18" s="7">
        <v>15</v>
      </c>
      <c r="AJ18" s="7"/>
      <c r="AK18" s="7">
        <v>9</v>
      </c>
      <c r="AL18" s="7"/>
      <c r="AM18" s="7">
        <v>7</v>
      </c>
      <c r="AN18" s="7"/>
      <c r="AO18" s="7">
        <v>16</v>
      </c>
      <c r="AP18" s="7"/>
      <c r="AQ18" s="7" t="s">
        <v>15</v>
      </c>
      <c r="AR18" s="7"/>
      <c r="AS18" s="7" t="s">
        <v>15</v>
      </c>
      <c r="AT18" s="7"/>
    </row>
    <row r="19" spans="1:46" x14ac:dyDescent="0.3">
      <c r="A19" s="6" t="s">
        <v>716</v>
      </c>
      <c r="B19" s="6"/>
      <c r="C19" s="6"/>
      <c r="D19" s="6" t="s">
        <v>165</v>
      </c>
      <c r="E19" s="7">
        <v>0</v>
      </c>
      <c r="F19" s="7"/>
      <c r="G19" s="7">
        <v>2</v>
      </c>
      <c r="H19" s="7"/>
      <c r="I19" s="7">
        <v>0</v>
      </c>
      <c r="J19" s="7"/>
      <c r="K19" s="7">
        <v>1</v>
      </c>
      <c r="L19" s="7"/>
      <c r="M19" s="7" t="s">
        <v>15</v>
      </c>
      <c r="N19" s="7"/>
      <c r="O19" s="7">
        <v>0</v>
      </c>
      <c r="P19" s="7"/>
      <c r="Q19" s="7">
        <v>0</v>
      </c>
      <c r="R19" s="7"/>
      <c r="S19" s="7">
        <v>0</v>
      </c>
      <c r="T19" s="7"/>
      <c r="U19" s="7">
        <v>0</v>
      </c>
      <c r="V19" s="7"/>
      <c r="W19" s="7">
        <v>0</v>
      </c>
      <c r="X19" s="7"/>
      <c r="Y19" s="7">
        <v>0</v>
      </c>
      <c r="Z19" s="7"/>
      <c r="AA19" s="7">
        <v>0</v>
      </c>
      <c r="AB19" s="7"/>
      <c r="AC19" s="7">
        <v>0</v>
      </c>
      <c r="AD19" s="7"/>
      <c r="AE19" s="7">
        <v>0</v>
      </c>
      <c r="AF19" s="7"/>
      <c r="AG19" s="7" t="s">
        <v>15</v>
      </c>
      <c r="AH19" s="7"/>
      <c r="AI19" s="7">
        <v>0</v>
      </c>
      <c r="AJ19" s="7"/>
      <c r="AK19" s="7">
        <v>0</v>
      </c>
      <c r="AL19" s="7"/>
      <c r="AM19" s="7">
        <v>0</v>
      </c>
      <c r="AN19" s="7"/>
      <c r="AO19" s="7">
        <v>0</v>
      </c>
      <c r="AP19" s="7"/>
      <c r="AQ19" s="7">
        <v>0</v>
      </c>
      <c r="AR19" s="7"/>
      <c r="AS19" s="7">
        <v>0</v>
      </c>
      <c r="AT19" s="7"/>
    </row>
    <row r="20" spans="1:46" x14ac:dyDescent="0.3">
      <c r="A20" s="6" t="s">
        <v>717</v>
      </c>
      <c r="B20" s="6"/>
      <c r="C20" s="6"/>
      <c r="D20" s="6" t="s">
        <v>167</v>
      </c>
      <c r="E20" s="7" t="s">
        <v>15</v>
      </c>
      <c r="F20" s="7"/>
      <c r="G20" s="7" t="s">
        <v>15</v>
      </c>
      <c r="H20" s="7"/>
      <c r="I20" s="7">
        <v>5</v>
      </c>
      <c r="J20" s="7"/>
      <c r="K20" s="7" t="s">
        <v>15</v>
      </c>
      <c r="L20" s="7"/>
      <c r="M20" s="7">
        <v>135</v>
      </c>
      <c r="N20" s="7"/>
      <c r="O20" s="7">
        <v>169</v>
      </c>
      <c r="P20" s="7"/>
      <c r="Q20" s="7" t="s">
        <v>15</v>
      </c>
      <c r="R20" s="7"/>
      <c r="S20" s="7" t="s">
        <v>15</v>
      </c>
      <c r="T20" s="7"/>
      <c r="U20" s="7">
        <v>1</v>
      </c>
      <c r="V20" s="7"/>
      <c r="W20" s="7">
        <v>0</v>
      </c>
      <c r="X20" s="7"/>
      <c r="Y20" s="7">
        <v>0</v>
      </c>
      <c r="Z20" s="7"/>
      <c r="AA20" s="7">
        <v>1</v>
      </c>
      <c r="AB20" s="7"/>
      <c r="AC20" s="7" t="s">
        <v>15</v>
      </c>
      <c r="AD20" s="7"/>
      <c r="AE20" s="7">
        <v>1</v>
      </c>
      <c r="AF20" s="7"/>
      <c r="AG20" s="7">
        <v>0</v>
      </c>
      <c r="AH20" s="7"/>
      <c r="AI20" s="7" t="s">
        <v>15</v>
      </c>
      <c r="AJ20" s="7"/>
      <c r="AK20" s="7">
        <v>0</v>
      </c>
      <c r="AL20" s="7"/>
      <c r="AM20" s="7">
        <v>0</v>
      </c>
      <c r="AN20" s="7"/>
      <c r="AO20" s="7">
        <v>0</v>
      </c>
      <c r="AP20" s="7"/>
      <c r="AQ20" s="7" t="s">
        <v>15</v>
      </c>
      <c r="AR20" s="7"/>
      <c r="AS20" s="7" t="s">
        <v>15</v>
      </c>
      <c r="AT20" s="7"/>
    </row>
    <row r="21" spans="1:46" x14ac:dyDescent="0.3">
      <c r="A21" s="6" t="s">
        <v>718</v>
      </c>
      <c r="B21" s="6"/>
      <c r="C21" s="6"/>
      <c r="D21" s="6" t="s">
        <v>169</v>
      </c>
      <c r="E21" s="7" t="s">
        <v>15</v>
      </c>
      <c r="F21" s="7"/>
      <c r="G21" s="7" t="s">
        <v>15</v>
      </c>
      <c r="H21" s="7"/>
      <c r="I21" s="7" t="s">
        <v>15</v>
      </c>
      <c r="J21" s="7"/>
      <c r="K21" s="7">
        <v>2</v>
      </c>
      <c r="L21" s="7"/>
      <c r="M21" s="7">
        <v>15</v>
      </c>
      <c r="N21" s="7"/>
      <c r="O21" s="7">
        <v>-37</v>
      </c>
      <c r="P21" s="7"/>
      <c r="Q21" s="7">
        <v>-9</v>
      </c>
      <c r="R21" s="7"/>
      <c r="S21" s="7">
        <v>5</v>
      </c>
      <c r="T21" s="7"/>
      <c r="U21" s="7">
        <v>4</v>
      </c>
      <c r="V21" s="7"/>
      <c r="W21" s="7">
        <v>0</v>
      </c>
      <c r="X21" s="7"/>
      <c r="Y21" s="7">
        <v>0</v>
      </c>
      <c r="Z21" s="7"/>
      <c r="AA21" s="7">
        <v>-5</v>
      </c>
      <c r="AB21" s="7"/>
      <c r="AC21" s="7">
        <v>-6</v>
      </c>
      <c r="AD21" s="7"/>
      <c r="AE21" s="7">
        <v>18</v>
      </c>
      <c r="AF21" s="7"/>
      <c r="AG21" s="7">
        <v>73</v>
      </c>
      <c r="AH21" s="7"/>
      <c r="AI21" s="7">
        <v>76</v>
      </c>
      <c r="AJ21" s="7"/>
      <c r="AK21" s="7">
        <v>85</v>
      </c>
      <c r="AL21" s="7"/>
      <c r="AM21" s="7">
        <v>89</v>
      </c>
      <c r="AN21" s="7"/>
      <c r="AO21" s="7">
        <v>117</v>
      </c>
      <c r="AP21" s="7"/>
      <c r="AQ21" s="7">
        <v>117</v>
      </c>
      <c r="AR21" s="7"/>
      <c r="AS21" s="7">
        <v>106</v>
      </c>
      <c r="AT21" s="7"/>
    </row>
    <row r="22" spans="1:46" x14ac:dyDescent="0.3">
      <c r="A22" s="6" t="s">
        <v>719</v>
      </c>
      <c r="B22" s="6"/>
      <c r="C22" s="6"/>
      <c r="D22" s="6" t="s">
        <v>171</v>
      </c>
      <c r="E22" s="7">
        <v>2</v>
      </c>
      <c r="F22" s="7"/>
      <c r="G22" s="7">
        <v>-2</v>
      </c>
      <c r="H22" s="7"/>
      <c r="I22" s="7">
        <v>5</v>
      </c>
      <c r="J22" s="7"/>
      <c r="K22" s="7" t="s">
        <v>15</v>
      </c>
      <c r="L22" s="7"/>
      <c r="M22" s="7">
        <v>9</v>
      </c>
      <c r="N22" s="7"/>
      <c r="O22" s="7">
        <v>8</v>
      </c>
      <c r="P22" s="7"/>
      <c r="Q22" s="7">
        <v>-4</v>
      </c>
      <c r="R22" s="7"/>
      <c r="S22" s="7">
        <v>23</v>
      </c>
      <c r="T22" s="7"/>
      <c r="U22" s="7" t="s">
        <v>15</v>
      </c>
      <c r="V22" s="7"/>
      <c r="W22" s="7" t="s">
        <v>15</v>
      </c>
      <c r="X22" s="7"/>
      <c r="Y22" s="7" t="s">
        <v>15</v>
      </c>
      <c r="Z22" s="7"/>
      <c r="AA22" s="7" t="s">
        <v>15</v>
      </c>
      <c r="AB22" s="7"/>
      <c r="AC22" s="7" t="s">
        <v>15</v>
      </c>
      <c r="AD22" s="7"/>
      <c r="AE22" s="7" t="s">
        <v>15</v>
      </c>
      <c r="AF22" s="7"/>
      <c r="AG22" s="7">
        <v>24</v>
      </c>
      <c r="AH22" s="7"/>
      <c r="AI22" s="7">
        <v>2</v>
      </c>
      <c r="AJ22" s="7"/>
      <c r="AK22" s="7" t="s">
        <v>15</v>
      </c>
      <c r="AL22" s="7"/>
      <c r="AM22" s="7" t="s">
        <v>15</v>
      </c>
      <c r="AN22" s="7"/>
      <c r="AO22" s="7" t="s">
        <v>15</v>
      </c>
      <c r="AP22" s="7"/>
      <c r="AQ22" s="7" t="s">
        <v>15</v>
      </c>
      <c r="AR22" s="7"/>
      <c r="AS22" s="7" t="s">
        <v>15</v>
      </c>
      <c r="AT22" s="7"/>
    </row>
    <row r="23" spans="1:46" x14ac:dyDescent="0.3">
      <c r="A23" s="6" t="s">
        <v>720</v>
      </c>
      <c r="B23" s="6"/>
      <c r="C23" s="6"/>
      <c r="D23" s="6" t="s">
        <v>173</v>
      </c>
      <c r="E23" s="7">
        <v>3</v>
      </c>
      <c r="F23" s="7"/>
      <c r="G23" s="7">
        <v>5</v>
      </c>
      <c r="H23" s="7"/>
      <c r="I23" s="7">
        <v>3</v>
      </c>
      <c r="J23" s="7"/>
      <c r="K23" s="7">
        <v>13</v>
      </c>
      <c r="L23" s="7"/>
      <c r="M23" s="7">
        <v>26</v>
      </c>
      <c r="N23" s="7"/>
      <c r="O23" s="7">
        <v>53</v>
      </c>
      <c r="P23" s="7"/>
      <c r="Q23" s="7">
        <v>84</v>
      </c>
      <c r="R23" s="7"/>
      <c r="S23" s="7">
        <v>146</v>
      </c>
      <c r="T23" s="7"/>
      <c r="U23" s="7">
        <v>152</v>
      </c>
      <c r="V23" s="7"/>
      <c r="W23" s="7">
        <v>80</v>
      </c>
      <c r="X23" s="7"/>
      <c r="Y23" s="7">
        <v>71</v>
      </c>
      <c r="Z23" s="7"/>
      <c r="AA23" s="7">
        <v>61</v>
      </c>
      <c r="AB23" s="7"/>
      <c r="AC23" s="7">
        <v>37</v>
      </c>
      <c r="AD23" s="7"/>
      <c r="AE23" s="7">
        <v>27</v>
      </c>
      <c r="AF23" s="7"/>
      <c r="AG23" s="7">
        <v>58</v>
      </c>
      <c r="AH23" s="7"/>
      <c r="AI23" s="7">
        <v>60</v>
      </c>
      <c r="AJ23" s="7"/>
      <c r="AK23" s="7">
        <v>45</v>
      </c>
      <c r="AL23" s="7"/>
      <c r="AM23" s="7">
        <v>68</v>
      </c>
      <c r="AN23" s="7"/>
      <c r="AO23" s="7">
        <v>111</v>
      </c>
      <c r="AP23" s="7"/>
      <c r="AQ23" s="7">
        <v>86</v>
      </c>
      <c r="AR23" s="7"/>
      <c r="AS23" s="7">
        <v>58</v>
      </c>
      <c r="AT23" s="7"/>
    </row>
    <row r="24" spans="1:46" x14ac:dyDescent="0.3">
      <c r="A24" s="6" t="s">
        <v>721</v>
      </c>
      <c r="B24" s="6"/>
      <c r="C24" s="6"/>
      <c r="D24" s="6" t="s">
        <v>175</v>
      </c>
      <c r="E24" s="7">
        <v>88</v>
      </c>
      <c r="F24" s="7"/>
      <c r="G24" s="7">
        <v>254</v>
      </c>
      <c r="H24" s="7"/>
      <c r="I24" s="7">
        <v>354</v>
      </c>
      <c r="J24" s="7"/>
      <c r="K24" s="7">
        <v>270</v>
      </c>
      <c r="L24" s="7"/>
      <c r="M24" s="7">
        <v>399</v>
      </c>
      <c r="N24" s="7"/>
      <c r="O24" s="7">
        <v>294</v>
      </c>
      <c r="P24" s="7"/>
      <c r="Q24" s="7">
        <v>102</v>
      </c>
      <c r="R24" s="7"/>
      <c r="S24" s="7">
        <v>175</v>
      </c>
      <c r="T24" s="7"/>
      <c r="U24" s="7">
        <v>137</v>
      </c>
      <c r="V24" s="7"/>
      <c r="W24" s="7">
        <v>81</v>
      </c>
      <c r="X24" s="7"/>
      <c r="Y24" s="7">
        <v>64</v>
      </c>
      <c r="Z24" s="7"/>
      <c r="AA24" s="7">
        <v>61</v>
      </c>
      <c r="AB24" s="7"/>
      <c r="AC24" s="7">
        <v>58</v>
      </c>
      <c r="AD24" s="7"/>
      <c r="AE24" s="7">
        <v>92</v>
      </c>
      <c r="AF24" s="7"/>
      <c r="AG24" s="7">
        <v>108</v>
      </c>
      <c r="AH24" s="7"/>
      <c r="AI24" s="7">
        <v>116</v>
      </c>
      <c r="AJ24" s="7"/>
      <c r="AK24" s="7">
        <v>133</v>
      </c>
      <c r="AL24" s="7"/>
      <c r="AM24" s="7">
        <v>148</v>
      </c>
      <c r="AN24" s="7"/>
      <c r="AO24" s="7">
        <v>243</v>
      </c>
      <c r="AP24" s="7"/>
      <c r="AQ24" s="7">
        <v>215</v>
      </c>
      <c r="AR24" s="7"/>
      <c r="AS24" s="7">
        <v>203</v>
      </c>
      <c r="AT24" s="7"/>
    </row>
    <row r="25" spans="1:46" x14ac:dyDescent="0.3">
      <c r="A25" s="6" t="s">
        <v>722</v>
      </c>
      <c r="B25" s="6"/>
      <c r="C25" s="6"/>
      <c r="D25" s="6" t="s">
        <v>177</v>
      </c>
      <c r="E25" s="7">
        <v>-4</v>
      </c>
      <c r="F25" s="7"/>
      <c r="G25" s="7">
        <v>29</v>
      </c>
      <c r="H25" s="7"/>
      <c r="I25" s="7">
        <v>75</v>
      </c>
      <c r="J25" s="7"/>
      <c r="K25" s="7">
        <v>-5</v>
      </c>
      <c r="L25" s="7"/>
      <c r="M25" s="7">
        <v>1</v>
      </c>
      <c r="N25" s="7"/>
      <c r="O25" s="7">
        <v>-9</v>
      </c>
      <c r="P25" s="7"/>
      <c r="Q25" s="7">
        <v>46</v>
      </c>
      <c r="R25" s="7"/>
      <c r="S25" s="7">
        <v>113</v>
      </c>
      <c r="T25" s="7"/>
      <c r="U25" s="7">
        <v>-104</v>
      </c>
      <c r="V25" s="7"/>
      <c r="W25" s="7">
        <v>23</v>
      </c>
      <c r="X25" s="7"/>
      <c r="Y25" s="7">
        <v>47</v>
      </c>
      <c r="Z25" s="7"/>
      <c r="AA25" s="7">
        <v>10</v>
      </c>
      <c r="AB25" s="7"/>
      <c r="AC25" s="7">
        <v>111</v>
      </c>
      <c r="AD25" s="7"/>
      <c r="AE25" s="7">
        <v>47</v>
      </c>
      <c r="AF25" s="7"/>
      <c r="AG25" s="7">
        <v>23</v>
      </c>
      <c r="AH25" s="7"/>
      <c r="AI25" s="7">
        <v>7</v>
      </c>
      <c r="AJ25" s="7"/>
      <c r="AK25" s="7">
        <v>39</v>
      </c>
      <c r="AL25" s="7"/>
      <c r="AM25" s="7">
        <v>64</v>
      </c>
      <c r="AN25" s="7"/>
      <c r="AO25" s="7">
        <v>47</v>
      </c>
      <c r="AP25" s="7"/>
      <c r="AQ25" s="7">
        <v>30</v>
      </c>
      <c r="AR25" s="7"/>
      <c r="AS25" s="7">
        <v>44</v>
      </c>
      <c r="AT25" s="7"/>
    </row>
    <row r="26" spans="1:46" x14ac:dyDescent="0.3">
      <c r="A26" s="6" t="s">
        <v>723</v>
      </c>
      <c r="B26" s="6"/>
      <c r="C26" s="6"/>
      <c r="D26" s="6" t="s">
        <v>179</v>
      </c>
      <c r="E26" s="7">
        <v>0</v>
      </c>
      <c r="F26" s="7"/>
      <c r="G26" s="7" t="s">
        <v>15</v>
      </c>
      <c r="H26" s="7"/>
      <c r="I26" s="7" t="s">
        <v>15</v>
      </c>
      <c r="J26" s="7"/>
      <c r="K26" s="7">
        <v>0</v>
      </c>
      <c r="L26" s="7"/>
      <c r="M26" s="7">
        <v>3</v>
      </c>
      <c r="N26" s="7"/>
      <c r="O26" s="7">
        <v>22</v>
      </c>
      <c r="P26" s="7"/>
      <c r="Q26" s="7">
        <v>27</v>
      </c>
      <c r="R26" s="7"/>
      <c r="S26" s="7">
        <v>26</v>
      </c>
      <c r="T26" s="7"/>
      <c r="U26" s="7">
        <v>14</v>
      </c>
      <c r="V26" s="7"/>
      <c r="W26" s="7">
        <v>-1</v>
      </c>
      <c r="X26" s="7"/>
      <c r="Y26" s="7">
        <v>0</v>
      </c>
      <c r="Z26" s="7"/>
      <c r="AA26" s="7">
        <v>20</v>
      </c>
      <c r="AB26" s="7"/>
      <c r="AC26" s="7">
        <v>24</v>
      </c>
      <c r="AD26" s="7"/>
      <c r="AE26" s="7">
        <v>15</v>
      </c>
      <c r="AF26" s="7"/>
      <c r="AG26" s="7">
        <v>35</v>
      </c>
      <c r="AH26" s="7"/>
      <c r="AI26" s="7">
        <v>76</v>
      </c>
      <c r="AJ26" s="7"/>
      <c r="AK26" s="7">
        <v>69</v>
      </c>
      <c r="AL26" s="7"/>
      <c r="AM26" s="7">
        <v>43</v>
      </c>
      <c r="AN26" s="7"/>
      <c r="AO26" s="7">
        <v>24</v>
      </c>
      <c r="AP26" s="7"/>
      <c r="AQ26" s="7">
        <v>15</v>
      </c>
      <c r="AR26" s="7"/>
      <c r="AS26" s="7">
        <v>26</v>
      </c>
      <c r="AT26" s="7"/>
    </row>
    <row r="27" spans="1:46" x14ac:dyDescent="0.3">
      <c r="A27" s="6" t="s">
        <v>724</v>
      </c>
      <c r="B27" s="6"/>
      <c r="C27" s="6"/>
      <c r="D27" s="6" t="s">
        <v>181</v>
      </c>
      <c r="E27" s="7">
        <v>41</v>
      </c>
      <c r="F27" s="7"/>
      <c r="G27" s="7">
        <v>39</v>
      </c>
      <c r="H27" s="7"/>
      <c r="I27" s="7">
        <v>13</v>
      </c>
      <c r="J27" s="7"/>
      <c r="K27" s="7">
        <v>24</v>
      </c>
      <c r="L27" s="7"/>
      <c r="M27" s="7">
        <v>23</v>
      </c>
      <c r="N27" s="7"/>
      <c r="O27" s="7">
        <v>50</v>
      </c>
      <c r="P27" s="7"/>
      <c r="Q27" s="7">
        <v>64</v>
      </c>
      <c r="R27" s="7"/>
      <c r="S27" s="7">
        <v>113</v>
      </c>
      <c r="T27" s="7"/>
      <c r="U27" s="7">
        <v>67</v>
      </c>
      <c r="V27" s="7"/>
      <c r="W27" s="7">
        <v>44</v>
      </c>
      <c r="X27" s="7"/>
      <c r="Y27" s="7">
        <v>42</v>
      </c>
      <c r="Z27" s="7"/>
      <c r="AA27" s="7">
        <v>36</v>
      </c>
      <c r="AB27" s="7"/>
      <c r="AC27" s="7">
        <v>66</v>
      </c>
      <c r="AD27" s="7"/>
      <c r="AE27" s="7">
        <v>60</v>
      </c>
      <c r="AF27" s="7"/>
      <c r="AG27" s="7">
        <v>58</v>
      </c>
      <c r="AH27" s="7"/>
      <c r="AI27" s="7">
        <v>63</v>
      </c>
      <c r="AJ27" s="7"/>
      <c r="AK27" s="7">
        <v>79</v>
      </c>
      <c r="AL27" s="7"/>
      <c r="AM27" s="7">
        <v>86</v>
      </c>
      <c r="AN27" s="7"/>
      <c r="AO27" s="7">
        <v>80</v>
      </c>
      <c r="AP27" s="7"/>
      <c r="AQ27" s="7">
        <v>110</v>
      </c>
      <c r="AR27" s="7"/>
      <c r="AS27" s="7">
        <v>102</v>
      </c>
      <c r="AT27" s="7"/>
    </row>
    <row r="28" spans="1:46" x14ac:dyDescent="0.3">
      <c r="A28" s="6" t="s">
        <v>725</v>
      </c>
      <c r="B28" s="6"/>
      <c r="C28" s="6"/>
      <c r="D28" s="6" t="s">
        <v>183</v>
      </c>
      <c r="E28" s="7">
        <v>13</v>
      </c>
      <c r="F28" s="7"/>
      <c r="G28" s="7" t="s">
        <v>15</v>
      </c>
      <c r="H28" s="7"/>
      <c r="I28" s="7" t="s">
        <v>15</v>
      </c>
      <c r="J28" s="7"/>
      <c r="K28" s="7">
        <v>5</v>
      </c>
      <c r="L28" s="7"/>
      <c r="M28" s="7">
        <v>7</v>
      </c>
      <c r="N28" s="7"/>
      <c r="O28" s="7">
        <v>10</v>
      </c>
      <c r="P28" s="7"/>
      <c r="Q28" s="7">
        <v>14</v>
      </c>
      <c r="R28" s="7"/>
      <c r="S28" s="7">
        <v>23</v>
      </c>
      <c r="T28" s="7"/>
      <c r="U28" s="7">
        <v>19</v>
      </c>
      <c r="V28" s="7"/>
      <c r="W28" s="7">
        <v>14</v>
      </c>
      <c r="X28" s="7"/>
      <c r="Y28" s="7">
        <v>11</v>
      </c>
      <c r="Z28" s="7"/>
      <c r="AA28" s="7">
        <v>12</v>
      </c>
      <c r="AB28" s="7"/>
      <c r="AC28" s="7">
        <v>11</v>
      </c>
      <c r="AD28" s="7"/>
      <c r="AE28" s="7">
        <v>14</v>
      </c>
      <c r="AF28" s="7"/>
      <c r="AG28" s="7">
        <v>21</v>
      </c>
      <c r="AH28" s="7"/>
      <c r="AI28" s="7">
        <v>29</v>
      </c>
      <c r="AJ28" s="7"/>
      <c r="AK28" s="7">
        <v>18</v>
      </c>
      <c r="AL28" s="7"/>
      <c r="AM28" s="7">
        <v>17</v>
      </c>
      <c r="AN28" s="7"/>
      <c r="AO28" s="7">
        <v>16</v>
      </c>
      <c r="AP28" s="7"/>
      <c r="AQ28" s="7">
        <v>18</v>
      </c>
      <c r="AR28" s="7"/>
      <c r="AS28" s="7">
        <v>15</v>
      </c>
      <c r="AT28" s="7"/>
    </row>
    <row r="29" spans="1:46" x14ac:dyDescent="0.3">
      <c r="A29" s="6" t="s">
        <v>726</v>
      </c>
      <c r="B29" s="6"/>
      <c r="C29" s="6"/>
      <c r="D29" s="6" t="s">
        <v>185</v>
      </c>
      <c r="E29" s="7">
        <v>0</v>
      </c>
      <c r="F29" s="7"/>
      <c r="G29" s="7">
        <v>0</v>
      </c>
      <c r="H29" s="7"/>
      <c r="I29" s="7">
        <v>2</v>
      </c>
      <c r="J29" s="7"/>
      <c r="K29" s="7">
        <v>2</v>
      </c>
      <c r="L29" s="7"/>
      <c r="M29" s="7">
        <v>5</v>
      </c>
      <c r="N29" s="7"/>
      <c r="O29" s="7">
        <v>16</v>
      </c>
      <c r="P29" s="7"/>
      <c r="Q29" s="7">
        <v>21</v>
      </c>
      <c r="R29" s="7"/>
      <c r="S29" s="7">
        <v>28</v>
      </c>
      <c r="T29" s="7"/>
      <c r="U29" s="7">
        <v>24</v>
      </c>
      <c r="V29" s="7"/>
      <c r="W29" s="7">
        <v>30</v>
      </c>
      <c r="X29" s="7"/>
      <c r="Y29" s="7">
        <v>31</v>
      </c>
      <c r="Z29" s="7"/>
      <c r="AA29" s="7">
        <v>33</v>
      </c>
      <c r="AB29" s="7"/>
      <c r="AC29" s="7" t="s">
        <v>15</v>
      </c>
      <c r="AD29" s="7"/>
      <c r="AE29" s="7" t="s">
        <v>15</v>
      </c>
      <c r="AF29" s="7"/>
      <c r="AG29" s="7" t="s">
        <v>15</v>
      </c>
      <c r="AH29" s="7"/>
      <c r="AI29" s="7" t="s">
        <v>15</v>
      </c>
      <c r="AJ29" s="7"/>
      <c r="AK29" s="7" t="s">
        <v>15</v>
      </c>
      <c r="AL29" s="7"/>
      <c r="AM29" s="7" t="s">
        <v>15</v>
      </c>
      <c r="AN29" s="7"/>
      <c r="AO29" s="7">
        <v>1</v>
      </c>
      <c r="AP29" s="7"/>
      <c r="AQ29" s="7">
        <v>3</v>
      </c>
      <c r="AR29" s="7"/>
      <c r="AS29" s="7">
        <v>3</v>
      </c>
      <c r="AT29" s="7"/>
    </row>
    <row r="30" spans="1:46" x14ac:dyDescent="0.3">
      <c r="A30" s="6" t="s">
        <v>727</v>
      </c>
      <c r="B30" s="6"/>
      <c r="C30" s="6"/>
      <c r="D30" s="6" t="s">
        <v>187</v>
      </c>
      <c r="E30" s="7">
        <v>0</v>
      </c>
      <c r="F30" s="7"/>
      <c r="G30" s="7">
        <v>0</v>
      </c>
      <c r="H30" s="7"/>
      <c r="I30" s="7">
        <v>0</v>
      </c>
      <c r="J30" s="7"/>
      <c r="K30" s="7">
        <v>0</v>
      </c>
      <c r="L30" s="7"/>
      <c r="M30" s="7">
        <v>1</v>
      </c>
      <c r="N30" s="7"/>
      <c r="O30" s="7">
        <v>0</v>
      </c>
      <c r="P30" s="7"/>
      <c r="Q30" s="7">
        <v>2</v>
      </c>
      <c r="R30" s="7"/>
      <c r="S30" s="7">
        <v>2</v>
      </c>
      <c r="T30" s="7"/>
      <c r="U30" s="7">
        <v>5</v>
      </c>
      <c r="V30" s="7"/>
      <c r="W30" s="7">
        <v>4</v>
      </c>
      <c r="X30" s="7"/>
      <c r="Y30" s="7">
        <v>4</v>
      </c>
      <c r="Z30" s="7"/>
      <c r="AA30" s="7">
        <v>3</v>
      </c>
      <c r="AB30" s="7"/>
      <c r="AC30" s="7">
        <v>3</v>
      </c>
      <c r="AD30" s="7"/>
      <c r="AE30" s="7">
        <v>9</v>
      </c>
      <c r="AF30" s="7"/>
      <c r="AG30" s="7">
        <v>7</v>
      </c>
      <c r="AH30" s="7"/>
      <c r="AI30" s="7">
        <v>5</v>
      </c>
      <c r="AJ30" s="7"/>
      <c r="AK30" s="7">
        <v>3</v>
      </c>
      <c r="AL30" s="7"/>
      <c r="AM30" s="7">
        <v>2</v>
      </c>
      <c r="AN30" s="7"/>
      <c r="AO30" s="7" t="s">
        <v>15</v>
      </c>
      <c r="AP30" s="7"/>
      <c r="AQ30" s="7" t="s">
        <v>15</v>
      </c>
      <c r="AR30" s="7"/>
      <c r="AS30" s="7" t="s">
        <v>15</v>
      </c>
      <c r="AT30" s="7"/>
    </row>
    <row r="31" spans="1:46" x14ac:dyDescent="0.3">
      <c r="A31" s="6" t="s">
        <v>728</v>
      </c>
      <c r="B31" s="6"/>
      <c r="C31" s="6"/>
      <c r="D31" s="6" t="s">
        <v>189</v>
      </c>
      <c r="E31" s="7">
        <v>-102</v>
      </c>
      <c r="F31" s="7"/>
      <c r="G31" s="7">
        <v>173</v>
      </c>
      <c r="H31" s="7"/>
      <c r="I31" s="7">
        <v>8</v>
      </c>
      <c r="J31" s="7"/>
      <c r="K31" s="7">
        <v>-36</v>
      </c>
      <c r="L31" s="7"/>
      <c r="M31" s="7">
        <v>-54</v>
      </c>
      <c r="N31" s="7"/>
      <c r="O31" s="7">
        <v>-71</v>
      </c>
      <c r="P31" s="7"/>
      <c r="Q31" s="7">
        <v>89</v>
      </c>
      <c r="R31" s="7"/>
      <c r="S31" s="7">
        <v>183</v>
      </c>
      <c r="T31" s="7"/>
      <c r="U31" s="7">
        <v>218</v>
      </c>
      <c r="V31" s="7"/>
      <c r="W31" s="7">
        <v>174</v>
      </c>
      <c r="X31" s="7"/>
      <c r="Y31" s="7">
        <v>98</v>
      </c>
      <c r="Z31" s="7"/>
      <c r="AA31" s="7">
        <v>106</v>
      </c>
      <c r="AB31" s="7"/>
      <c r="AC31" s="7">
        <v>84</v>
      </c>
      <c r="AD31" s="7"/>
      <c r="AE31" s="7">
        <v>110</v>
      </c>
      <c r="AF31" s="7"/>
      <c r="AG31" s="7">
        <v>113</v>
      </c>
      <c r="AH31" s="7"/>
      <c r="AI31" s="7">
        <v>105</v>
      </c>
      <c r="AJ31" s="7"/>
      <c r="AK31" s="7">
        <v>69</v>
      </c>
      <c r="AL31" s="7"/>
      <c r="AM31" s="7">
        <v>63</v>
      </c>
      <c r="AN31" s="7"/>
      <c r="AO31" s="7">
        <v>42</v>
      </c>
      <c r="AP31" s="7"/>
      <c r="AQ31" s="7">
        <v>51</v>
      </c>
      <c r="AR31" s="7"/>
      <c r="AS31" s="7">
        <v>63</v>
      </c>
      <c r="AT31" s="7"/>
    </row>
    <row r="32" spans="1:46" x14ac:dyDescent="0.3">
      <c r="A32" s="6" t="s">
        <v>729</v>
      </c>
      <c r="B32" s="6"/>
      <c r="C32" s="6"/>
      <c r="D32" s="6" t="s">
        <v>191</v>
      </c>
      <c r="E32" s="7">
        <v>1</v>
      </c>
      <c r="F32" s="7"/>
      <c r="G32" s="7">
        <v>71</v>
      </c>
      <c r="H32" s="7"/>
      <c r="I32" s="7">
        <v>212</v>
      </c>
      <c r="J32" s="7"/>
      <c r="K32" s="7">
        <v>255</v>
      </c>
      <c r="L32" s="7"/>
      <c r="M32" s="7">
        <v>267</v>
      </c>
      <c r="N32" s="7"/>
      <c r="O32" s="7">
        <v>55</v>
      </c>
      <c r="P32" s="7"/>
      <c r="Q32" s="7">
        <v>-225</v>
      </c>
      <c r="R32" s="7"/>
      <c r="S32" s="7">
        <v>-94</v>
      </c>
      <c r="T32" s="7"/>
      <c r="U32" s="7">
        <v>16</v>
      </c>
      <c r="V32" s="7"/>
      <c r="W32" s="7">
        <v>-99</v>
      </c>
      <c r="X32" s="7"/>
      <c r="Y32" s="7">
        <v>91</v>
      </c>
      <c r="Z32" s="7"/>
      <c r="AA32" s="7">
        <v>0</v>
      </c>
      <c r="AB32" s="7"/>
      <c r="AC32" s="7">
        <v>0</v>
      </c>
      <c r="AD32" s="7"/>
      <c r="AE32" s="7">
        <v>0</v>
      </c>
      <c r="AF32" s="7"/>
      <c r="AG32" s="7">
        <v>0</v>
      </c>
      <c r="AH32" s="7"/>
      <c r="AI32" s="7">
        <v>0</v>
      </c>
      <c r="AJ32" s="7"/>
      <c r="AK32" s="7">
        <v>0</v>
      </c>
      <c r="AL32" s="7"/>
      <c r="AM32" s="7">
        <v>0</v>
      </c>
      <c r="AN32" s="7"/>
      <c r="AO32" s="7">
        <v>0</v>
      </c>
      <c r="AP32" s="7"/>
      <c r="AQ32" s="7">
        <v>0</v>
      </c>
      <c r="AR32" s="7"/>
      <c r="AS32" s="7">
        <v>0</v>
      </c>
      <c r="AT32" s="7"/>
    </row>
    <row r="33" spans="1:46" x14ac:dyDescent="0.3">
      <c r="A33" s="6" t="s">
        <v>730</v>
      </c>
      <c r="B33" s="6"/>
      <c r="C33" s="6"/>
      <c r="D33" s="6" t="s">
        <v>193</v>
      </c>
      <c r="E33" s="7">
        <v>6</v>
      </c>
      <c r="F33" s="7"/>
      <c r="G33" s="7">
        <v>4</v>
      </c>
      <c r="H33" s="7"/>
      <c r="I33" s="7" t="s">
        <v>15</v>
      </c>
      <c r="J33" s="7"/>
      <c r="K33" s="7">
        <v>2</v>
      </c>
      <c r="L33" s="7"/>
      <c r="M33" s="7">
        <v>4</v>
      </c>
      <c r="N33" s="7"/>
      <c r="O33" s="7">
        <v>7</v>
      </c>
      <c r="P33" s="7"/>
      <c r="Q33" s="7">
        <v>13</v>
      </c>
      <c r="R33" s="7"/>
      <c r="S33" s="7">
        <v>15</v>
      </c>
      <c r="T33" s="7"/>
      <c r="U33" s="7">
        <v>33</v>
      </c>
      <c r="V33" s="7"/>
      <c r="W33" s="7">
        <v>56</v>
      </c>
      <c r="X33" s="7"/>
      <c r="Y33" s="7">
        <v>52</v>
      </c>
      <c r="Z33" s="7"/>
      <c r="AA33" s="7">
        <v>34</v>
      </c>
      <c r="AB33" s="7"/>
      <c r="AC33" s="7">
        <v>42</v>
      </c>
      <c r="AD33" s="7"/>
      <c r="AE33" s="7">
        <v>32</v>
      </c>
      <c r="AF33" s="7"/>
      <c r="AG33" s="7">
        <v>38</v>
      </c>
      <c r="AH33" s="7"/>
      <c r="AI33" s="7">
        <v>42</v>
      </c>
      <c r="AJ33" s="7"/>
      <c r="AK33" s="7">
        <v>53</v>
      </c>
      <c r="AL33" s="7"/>
      <c r="AM33" s="7">
        <v>73</v>
      </c>
      <c r="AN33" s="7"/>
      <c r="AO33" s="7">
        <v>45</v>
      </c>
      <c r="AP33" s="7"/>
      <c r="AQ33" s="7">
        <v>34</v>
      </c>
      <c r="AR33" s="7"/>
      <c r="AS33" s="7">
        <v>52</v>
      </c>
      <c r="AT33" s="7"/>
    </row>
    <row r="34" spans="1:46" x14ac:dyDescent="0.3">
      <c r="A34" s="6" t="s">
        <v>731</v>
      </c>
      <c r="B34" s="6"/>
      <c r="C34" s="6"/>
      <c r="D34" s="6" t="s">
        <v>195</v>
      </c>
      <c r="E34" s="7">
        <v>1</v>
      </c>
      <c r="F34" s="7"/>
      <c r="G34" s="7" t="s">
        <v>15</v>
      </c>
      <c r="H34" s="7"/>
      <c r="I34" s="7">
        <v>1</v>
      </c>
      <c r="J34" s="7"/>
      <c r="K34" s="7">
        <v>1</v>
      </c>
      <c r="L34" s="7"/>
      <c r="M34" s="7">
        <v>2</v>
      </c>
      <c r="N34" s="7"/>
      <c r="O34" s="7">
        <v>3</v>
      </c>
      <c r="P34" s="7"/>
      <c r="Q34" s="7" t="s">
        <v>15</v>
      </c>
      <c r="R34" s="7"/>
      <c r="S34" s="7" t="s">
        <v>15</v>
      </c>
      <c r="T34" s="7"/>
      <c r="U34" s="7" t="s">
        <v>15</v>
      </c>
      <c r="V34" s="7"/>
      <c r="W34" s="7" t="s">
        <v>15</v>
      </c>
      <c r="X34" s="7"/>
      <c r="Y34" s="7" t="s">
        <v>15</v>
      </c>
      <c r="Z34" s="7"/>
      <c r="AA34" s="7" t="s">
        <v>15</v>
      </c>
      <c r="AB34" s="7"/>
      <c r="AC34" s="7" t="s">
        <v>15</v>
      </c>
      <c r="AD34" s="7"/>
      <c r="AE34" s="7" t="s">
        <v>15</v>
      </c>
      <c r="AF34" s="7"/>
      <c r="AG34" s="7" t="s">
        <v>15</v>
      </c>
      <c r="AH34" s="7"/>
      <c r="AI34" s="7" t="s">
        <v>15</v>
      </c>
      <c r="AJ34" s="7"/>
      <c r="AK34" s="7" t="s">
        <v>15</v>
      </c>
      <c r="AL34" s="7"/>
      <c r="AM34" s="7" t="s">
        <v>15</v>
      </c>
      <c r="AN34" s="7"/>
      <c r="AO34" s="7" t="s">
        <v>15</v>
      </c>
      <c r="AP34" s="7"/>
      <c r="AQ34" s="7" t="s">
        <v>15</v>
      </c>
      <c r="AR34" s="7"/>
      <c r="AS34" s="7" t="s">
        <v>15</v>
      </c>
      <c r="AT34" s="7"/>
    </row>
    <row r="35" spans="1:46" x14ac:dyDescent="0.3">
      <c r="A35" s="6" t="s">
        <v>732</v>
      </c>
      <c r="B35" s="6"/>
      <c r="C35" s="6"/>
      <c r="D35" s="6" t="s">
        <v>197</v>
      </c>
      <c r="E35" s="7">
        <v>49</v>
      </c>
      <c r="F35" s="7"/>
      <c r="G35" s="7">
        <v>-22</v>
      </c>
      <c r="H35" s="7"/>
      <c r="I35" s="7">
        <v>19</v>
      </c>
      <c r="J35" s="7"/>
      <c r="K35" s="7">
        <v>67</v>
      </c>
      <c r="L35" s="7"/>
      <c r="M35" s="7">
        <v>45</v>
      </c>
      <c r="N35" s="7"/>
      <c r="O35" s="7">
        <v>87</v>
      </c>
      <c r="P35" s="7"/>
      <c r="Q35" s="7">
        <v>192</v>
      </c>
      <c r="R35" s="7"/>
      <c r="S35" s="7">
        <v>178</v>
      </c>
      <c r="T35" s="7"/>
      <c r="U35" s="7">
        <v>52</v>
      </c>
      <c r="V35" s="7"/>
      <c r="W35" s="7">
        <v>168</v>
      </c>
      <c r="X35" s="7"/>
      <c r="Y35" s="7">
        <v>188</v>
      </c>
      <c r="Z35" s="7"/>
      <c r="AA35" s="7">
        <v>160</v>
      </c>
      <c r="AB35" s="7"/>
      <c r="AC35" s="7">
        <v>139</v>
      </c>
      <c r="AD35" s="7"/>
      <c r="AE35" s="7">
        <v>146</v>
      </c>
      <c r="AF35" s="7"/>
      <c r="AG35" s="7">
        <v>71</v>
      </c>
      <c r="AH35" s="7"/>
      <c r="AI35" s="7">
        <v>165</v>
      </c>
      <c r="AJ35" s="7"/>
      <c r="AK35" s="7">
        <v>91</v>
      </c>
      <c r="AL35" s="7"/>
      <c r="AM35" s="7">
        <v>-61</v>
      </c>
      <c r="AN35" s="7"/>
      <c r="AO35" s="7">
        <v>120</v>
      </c>
      <c r="AP35" s="7"/>
      <c r="AQ35" s="7">
        <v>81</v>
      </c>
      <c r="AR35" s="7"/>
      <c r="AS35" s="7">
        <v>138</v>
      </c>
      <c r="AT35" s="7"/>
    </row>
    <row r="36" spans="1:46" x14ac:dyDescent="0.3">
      <c r="A36" s="6" t="s">
        <v>733</v>
      </c>
      <c r="B36" s="6"/>
      <c r="C36" s="6"/>
      <c r="D36" s="6" t="s">
        <v>199</v>
      </c>
      <c r="E36" s="7">
        <v>0</v>
      </c>
      <c r="F36" s="7"/>
      <c r="G36" s="7">
        <v>3</v>
      </c>
      <c r="H36" s="7"/>
      <c r="I36" s="7">
        <v>1</v>
      </c>
      <c r="J36" s="7"/>
      <c r="K36" s="7">
        <v>4</v>
      </c>
      <c r="L36" s="7"/>
      <c r="M36" s="7">
        <v>6</v>
      </c>
      <c r="N36" s="7"/>
      <c r="O36" s="7">
        <v>8</v>
      </c>
      <c r="P36" s="7"/>
      <c r="Q36" s="7">
        <v>17</v>
      </c>
      <c r="R36" s="7"/>
      <c r="S36" s="7">
        <v>16</v>
      </c>
      <c r="T36" s="7"/>
      <c r="U36" s="7">
        <v>15</v>
      </c>
      <c r="V36" s="7"/>
      <c r="W36" s="7">
        <v>28</v>
      </c>
      <c r="X36" s="7"/>
      <c r="Y36" s="7">
        <v>26</v>
      </c>
      <c r="Z36" s="7"/>
      <c r="AA36" s="7">
        <v>21</v>
      </c>
      <c r="AB36" s="7"/>
      <c r="AC36" s="7">
        <v>18</v>
      </c>
      <c r="AD36" s="7"/>
      <c r="AE36" s="7">
        <v>21</v>
      </c>
      <c r="AF36" s="7"/>
      <c r="AG36" s="7">
        <v>9</v>
      </c>
      <c r="AH36" s="7"/>
      <c r="AI36" s="7">
        <v>6</v>
      </c>
      <c r="AJ36" s="7"/>
      <c r="AK36" s="7">
        <v>8</v>
      </c>
      <c r="AL36" s="7"/>
      <c r="AM36" s="7">
        <v>6</v>
      </c>
      <c r="AN36" s="7"/>
      <c r="AO36" s="7">
        <v>8</v>
      </c>
      <c r="AP36" s="7"/>
      <c r="AQ36" s="7">
        <v>7</v>
      </c>
      <c r="AR36" s="7"/>
      <c r="AS36" s="7" t="s">
        <v>15</v>
      </c>
      <c r="AT36" s="7"/>
    </row>
    <row r="37" spans="1:46" x14ac:dyDescent="0.3">
      <c r="A37" s="6" t="s">
        <v>734</v>
      </c>
      <c r="B37" s="6"/>
      <c r="C37" s="6"/>
      <c r="D37" s="6" t="s">
        <v>201</v>
      </c>
      <c r="E37" s="7">
        <v>0</v>
      </c>
      <c r="F37" s="7"/>
      <c r="G37" s="7">
        <v>0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2</v>
      </c>
      <c r="P37" s="7"/>
      <c r="Q37" s="7">
        <v>3</v>
      </c>
      <c r="R37" s="7"/>
      <c r="S37" s="7">
        <v>3</v>
      </c>
      <c r="T37" s="7"/>
      <c r="U37" s="7" t="s">
        <v>15</v>
      </c>
      <c r="V37" s="7"/>
      <c r="W37" s="7" t="s">
        <v>15</v>
      </c>
      <c r="X37" s="7"/>
      <c r="Y37" s="7">
        <v>11</v>
      </c>
      <c r="Z37" s="7"/>
      <c r="AA37" s="7">
        <v>6</v>
      </c>
      <c r="AB37" s="7"/>
      <c r="AC37" s="7">
        <v>5</v>
      </c>
      <c r="AD37" s="7"/>
      <c r="AE37" s="7">
        <v>17</v>
      </c>
      <c r="AF37" s="7"/>
      <c r="AG37" s="7">
        <v>7</v>
      </c>
      <c r="AH37" s="7"/>
      <c r="AI37" s="7">
        <v>2</v>
      </c>
      <c r="AJ37" s="7"/>
      <c r="AK37" s="7">
        <v>4</v>
      </c>
      <c r="AL37" s="7"/>
      <c r="AM37" s="7">
        <v>4</v>
      </c>
      <c r="AN37" s="7"/>
      <c r="AO37" s="7">
        <v>3</v>
      </c>
      <c r="AP37" s="7"/>
      <c r="AQ37" s="7">
        <v>3</v>
      </c>
      <c r="AR37" s="7"/>
      <c r="AS37" s="7">
        <v>7</v>
      </c>
      <c r="AT37" s="7"/>
    </row>
    <row r="38" spans="1:46" x14ac:dyDescent="0.3">
      <c r="A38" s="6" t="s">
        <v>735</v>
      </c>
      <c r="B38" s="6"/>
      <c r="C38" s="6"/>
      <c r="D38" s="6" t="s">
        <v>203</v>
      </c>
      <c r="E38" s="7">
        <v>0</v>
      </c>
      <c r="F38" s="7"/>
      <c r="G38" s="7">
        <v>0</v>
      </c>
      <c r="H38" s="7"/>
      <c r="I38" s="7">
        <v>0</v>
      </c>
      <c r="J38" s="7"/>
      <c r="K38" s="7">
        <v>0</v>
      </c>
      <c r="L38" s="7"/>
      <c r="M38" s="7">
        <v>3</v>
      </c>
      <c r="N38" s="7"/>
      <c r="O38" s="7">
        <v>-16</v>
      </c>
      <c r="P38" s="7"/>
      <c r="Q38" s="7">
        <v>12</v>
      </c>
      <c r="R38" s="7"/>
      <c r="S38" s="7">
        <v>13</v>
      </c>
      <c r="T38" s="7"/>
      <c r="U38" s="7">
        <v>2</v>
      </c>
      <c r="V38" s="7"/>
      <c r="W38" s="7">
        <v>14</v>
      </c>
      <c r="X38" s="7"/>
      <c r="Y38" s="7">
        <v>15</v>
      </c>
      <c r="Z38" s="7"/>
      <c r="AA38" s="7">
        <v>11</v>
      </c>
      <c r="AB38" s="7"/>
      <c r="AC38" s="7">
        <v>-4</v>
      </c>
      <c r="AD38" s="7"/>
      <c r="AE38" s="7">
        <v>16</v>
      </c>
      <c r="AF38" s="7"/>
      <c r="AG38" s="7">
        <v>7</v>
      </c>
      <c r="AH38" s="7"/>
      <c r="AI38" s="7">
        <v>47</v>
      </c>
      <c r="AJ38" s="7"/>
      <c r="AK38" s="7">
        <v>36</v>
      </c>
      <c r="AL38" s="7"/>
      <c r="AM38" s="7">
        <v>23</v>
      </c>
      <c r="AN38" s="7"/>
      <c r="AO38" s="7">
        <v>10</v>
      </c>
      <c r="AP38" s="7"/>
      <c r="AQ38" s="7">
        <v>13</v>
      </c>
      <c r="AR38" s="7"/>
      <c r="AS38" s="7">
        <v>-3</v>
      </c>
      <c r="AT38" s="7"/>
    </row>
    <row r="39" spans="1:46" x14ac:dyDescent="0.3">
      <c r="A39" s="6" t="s">
        <v>736</v>
      </c>
      <c r="B39" s="6"/>
      <c r="C39" s="6"/>
      <c r="D39" s="6" t="s">
        <v>205</v>
      </c>
      <c r="E39" s="7">
        <v>240</v>
      </c>
      <c r="F39" s="7"/>
      <c r="G39" s="7">
        <v>403</v>
      </c>
      <c r="H39" s="7"/>
      <c r="I39" s="7">
        <v>166</v>
      </c>
      <c r="J39" s="7"/>
      <c r="K39" s="7">
        <v>160</v>
      </c>
      <c r="L39" s="7"/>
      <c r="M39" s="7">
        <v>113</v>
      </c>
      <c r="N39" s="7"/>
      <c r="O39" s="7">
        <v>170</v>
      </c>
      <c r="P39" s="7"/>
      <c r="Q39" s="7">
        <v>213</v>
      </c>
      <c r="R39" s="7"/>
      <c r="S39" s="7">
        <v>289</v>
      </c>
      <c r="T39" s="7"/>
      <c r="U39" s="7">
        <v>67</v>
      </c>
      <c r="V39" s="7"/>
      <c r="W39" s="7">
        <v>126</v>
      </c>
      <c r="X39" s="7"/>
      <c r="Y39" s="7">
        <v>124</v>
      </c>
      <c r="Z39" s="7"/>
      <c r="AA39" s="7">
        <v>110</v>
      </c>
      <c r="AB39" s="7"/>
      <c r="AC39" s="7">
        <v>216</v>
      </c>
      <c r="AD39" s="7"/>
      <c r="AE39" s="7">
        <v>205</v>
      </c>
      <c r="AF39" s="7"/>
      <c r="AG39" s="7">
        <v>229</v>
      </c>
      <c r="AH39" s="7"/>
      <c r="AI39" s="7">
        <v>164</v>
      </c>
      <c r="AJ39" s="7"/>
      <c r="AK39" s="7">
        <v>240</v>
      </c>
      <c r="AL39" s="7"/>
      <c r="AM39" s="7">
        <v>106</v>
      </c>
      <c r="AN39" s="7"/>
      <c r="AO39" s="7">
        <v>429</v>
      </c>
      <c r="AP39" s="7"/>
      <c r="AQ39" s="7">
        <v>335</v>
      </c>
      <c r="AR39" s="7"/>
      <c r="AS39" s="7">
        <v>122</v>
      </c>
      <c r="AT39" s="7"/>
    </row>
    <row r="40" spans="1:46" x14ac:dyDescent="0.3">
      <c r="A40" s="6" t="s">
        <v>737</v>
      </c>
      <c r="B40" s="6"/>
      <c r="C40" s="6"/>
      <c r="D40" s="6" t="s">
        <v>207</v>
      </c>
      <c r="E40" s="7">
        <v>522</v>
      </c>
      <c r="F40" s="7"/>
      <c r="G40" s="7">
        <v>823</v>
      </c>
      <c r="H40" s="7"/>
      <c r="I40" s="7">
        <v>841</v>
      </c>
      <c r="J40" s="7"/>
      <c r="K40" s="7">
        <v>765</v>
      </c>
      <c r="L40" s="7"/>
      <c r="M40" s="7">
        <v>775</v>
      </c>
      <c r="N40" s="7"/>
      <c r="O40" s="7">
        <v>564</v>
      </c>
      <c r="P40" s="7"/>
      <c r="Q40" s="7">
        <v>594</v>
      </c>
      <c r="R40" s="7"/>
      <c r="S40" s="7">
        <v>740</v>
      </c>
      <c r="T40" s="7"/>
      <c r="U40" s="7">
        <v>670</v>
      </c>
      <c r="V40" s="7"/>
      <c r="W40" s="7">
        <v>489</v>
      </c>
      <c r="X40" s="7"/>
      <c r="Y40" s="7">
        <v>610</v>
      </c>
      <c r="Z40" s="7"/>
      <c r="AA40" s="7">
        <v>450</v>
      </c>
      <c r="AB40" s="7"/>
      <c r="AC40" s="7">
        <v>494</v>
      </c>
      <c r="AD40" s="7"/>
      <c r="AE40" s="7">
        <v>625</v>
      </c>
      <c r="AF40" s="7"/>
      <c r="AG40" s="7">
        <v>649</v>
      </c>
      <c r="AH40" s="7"/>
      <c r="AI40" s="7">
        <v>903</v>
      </c>
      <c r="AJ40" s="7"/>
      <c r="AK40" s="7">
        <v>1026</v>
      </c>
      <c r="AL40" s="7"/>
      <c r="AM40" s="7">
        <v>1101</v>
      </c>
      <c r="AN40" s="7"/>
      <c r="AO40" s="7">
        <v>1454</v>
      </c>
      <c r="AP40" s="7"/>
      <c r="AQ40" s="7">
        <v>1416</v>
      </c>
      <c r="AR40" s="7"/>
      <c r="AS40" s="7">
        <v>1416</v>
      </c>
      <c r="AT40" s="7"/>
    </row>
    <row r="41" spans="1:46" x14ac:dyDescent="0.3">
      <c r="A41" s="6" t="s">
        <v>738</v>
      </c>
      <c r="B41" s="6"/>
      <c r="C41" s="6"/>
      <c r="D41" s="6" t="s">
        <v>209</v>
      </c>
      <c r="E41" s="7">
        <v>0</v>
      </c>
      <c r="F41" s="7"/>
      <c r="G41" s="7">
        <v>0</v>
      </c>
      <c r="H41" s="7"/>
      <c r="I41" s="7">
        <v>-3</v>
      </c>
      <c r="J41" s="7"/>
      <c r="K41" s="7">
        <v>-1</v>
      </c>
      <c r="L41" s="7"/>
      <c r="M41" s="7">
        <v>1</v>
      </c>
      <c r="N41" s="7"/>
      <c r="O41" s="7">
        <v>-2</v>
      </c>
      <c r="P41" s="7"/>
      <c r="Q41" s="7" t="s">
        <v>15</v>
      </c>
      <c r="R41" s="7"/>
      <c r="S41" s="7">
        <v>0</v>
      </c>
      <c r="T41" s="7"/>
      <c r="U41" s="7">
        <v>0</v>
      </c>
      <c r="V41" s="7"/>
      <c r="W41" s="7">
        <v>0</v>
      </c>
      <c r="X41" s="7"/>
      <c r="Y41" s="7">
        <v>0</v>
      </c>
      <c r="Z41" s="7"/>
      <c r="AA41" s="7">
        <v>0</v>
      </c>
      <c r="AB41" s="7"/>
      <c r="AC41" s="7">
        <v>0</v>
      </c>
      <c r="AD41" s="7"/>
      <c r="AE41" s="7">
        <v>0</v>
      </c>
      <c r="AF41" s="7"/>
      <c r="AG41" s="7" t="s">
        <v>15</v>
      </c>
      <c r="AH41" s="7"/>
      <c r="AI41" s="7">
        <v>0</v>
      </c>
      <c r="AJ41" s="7"/>
      <c r="AK41" s="7" t="s">
        <v>15</v>
      </c>
      <c r="AL41" s="7"/>
      <c r="AM41" s="7" t="s">
        <v>15</v>
      </c>
      <c r="AN41" s="7"/>
      <c r="AO41" s="7" t="s">
        <v>15</v>
      </c>
      <c r="AP41" s="7"/>
      <c r="AQ41" s="7" t="s">
        <v>15</v>
      </c>
      <c r="AR41" s="7"/>
      <c r="AS41" s="7" t="s">
        <v>15</v>
      </c>
      <c r="AT41" s="7"/>
    </row>
    <row r="43" spans="1:46" x14ac:dyDescent="0.3">
      <c r="A43" s="6" t="s">
        <v>112</v>
      </c>
      <c r="B43" s="6"/>
      <c r="C43" s="8" t="s">
        <v>113</v>
      </c>
      <c r="D43" s="6"/>
      <c r="E43" s="7">
        <v>9965</v>
      </c>
      <c r="F43" s="7"/>
      <c r="G43" s="7">
        <v>10304</v>
      </c>
      <c r="H43" s="7"/>
      <c r="I43" s="7">
        <v>11091</v>
      </c>
      <c r="J43" s="7"/>
      <c r="K43" s="7">
        <v>11410</v>
      </c>
      <c r="L43" s="7"/>
      <c r="M43" s="7">
        <v>13755</v>
      </c>
      <c r="N43" s="7"/>
      <c r="O43" s="7">
        <v>15159</v>
      </c>
      <c r="P43" s="7"/>
      <c r="Q43" s="7">
        <v>17244</v>
      </c>
      <c r="R43" s="7"/>
      <c r="S43" s="7">
        <v>19678</v>
      </c>
      <c r="T43" s="7"/>
      <c r="U43" s="7">
        <v>18853</v>
      </c>
      <c r="V43" s="7"/>
      <c r="W43" s="7">
        <v>12845</v>
      </c>
      <c r="X43" s="7"/>
      <c r="Y43" s="7">
        <v>15161</v>
      </c>
      <c r="Z43" s="7"/>
      <c r="AA43" s="7">
        <v>15671</v>
      </c>
      <c r="AB43" s="7"/>
      <c r="AC43" s="7">
        <v>15412</v>
      </c>
      <c r="AD43" s="7"/>
      <c r="AE43" s="7">
        <v>15824</v>
      </c>
      <c r="AF43" s="7"/>
      <c r="AG43" s="7">
        <v>16516</v>
      </c>
      <c r="AH43" s="7"/>
      <c r="AI43" s="7">
        <v>16049</v>
      </c>
      <c r="AJ43" s="7"/>
      <c r="AK43" s="7">
        <v>16500</v>
      </c>
      <c r="AL43" s="7"/>
      <c r="AM43" s="7">
        <v>18846</v>
      </c>
      <c r="AN43" s="7" t="s">
        <v>59</v>
      </c>
      <c r="AO43" s="7">
        <v>19779</v>
      </c>
      <c r="AP43" s="7" t="s">
        <v>59</v>
      </c>
      <c r="AQ43" s="7">
        <v>16231</v>
      </c>
      <c r="AR43" s="7" t="s">
        <v>59</v>
      </c>
      <c r="AS43" s="7">
        <v>14333</v>
      </c>
      <c r="AT43" s="7"/>
    </row>
    <row r="45" spans="1:46" x14ac:dyDescent="0.3">
      <c r="A45" s="6" t="s">
        <v>739</v>
      </c>
      <c r="B45" s="6"/>
      <c r="C45" s="6"/>
      <c r="D45" s="6" t="s">
        <v>151</v>
      </c>
      <c r="E45" s="7">
        <v>0</v>
      </c>
      <c r="F45" s="7"/>
      <c r="G45" s="7">
        <v>0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0</v>
      </c>
      <c r="R45" s="7"/>
      <c r="S45" s="7">
        <v>0</v>
      </c>
      <c r="T45" s="7"/>
      <c r="U45" s="7">
        <v>0</v>
      </c>
      <c r="V45" s="7"/>
      <c r="W45" s="7" t="s">
        <v>15</v>
      </c>
      <c r="X45" s="7"/>
      <c r="Y45" s="7">
        <v>0</v>
      </c>
      <c r="Z45" s="7"/>
      <c r="AA45" s="7">
        <v>0</v>
      </c>
      <c r="AB45" s="7"/>
      <c r="AC45" s="7">
        <v>0</v>
      </c>
      <c r="AD45" s="7"/>
      <c r="AE45" s="7">
        <v>0</v>
      </c>
      <c r="AF45" s="7"/>
      <c r="AG45" s="7">
        <v>0</v>
      </c>
      <c r="AH45" s="7"/>
      <c r="AI45" s="7">
        <v>0</v>
      </c>
      <c r="AJ45" s="7"/>
      <c r="AK45" s="7">
        <v>0</v>
      </c>
      <c r="AL45" s="7"/>
      <c r="AM45" s="7" t="s">
        <v>15</v>
      </c>
      <c r="AN45" s="7"/>
      <c r="AO45" s="7" t="s">
        <v>15</v>
      </c>
      <c r="AP45" s="7"/>
      <c r="AQ45" s="7" t="s">
        <v>15</v>
      </c>
      <c r="AR45" s="7"/>
      <c r="AS45" s="7" t="s">
        <v>15</v>
      </c>
      <c r="AT45" s="7"/>
    </row>
    <row r="46" spans="1:46" x14ac:dyDescent="0.3">
      <c r="A46" s="6" t="s">
        <v>740</v>
      </c>
      <c r="B46" s="6"/>
      <c r="C46" s="6"/>
      <c r="D46" s="6" t="s">
        <v>153</v>
      </c>
      <c r="E46" s="7">
        <v>2120</v>
      </c>
      <c r="F46" s="7"/>
      <c r="G46" s="7">
        <v>2608</v>
      </c>
      <c r="H46" s="7"/>
      <c r="I46" s="7">
        <v>2824</v>
      </c>
      <c r="J46" s="7"/>
      <c r="K46" s="7">
        <v>3773</v>
      </c>
      <c r="L46" s="7"/>
      <c r="M46" s="7">
        <v>4794</v>
      </c>
      <c r="N46" s="7"/>
      <c r="O46" s="7">
        <v>5825</v>
      </c>
      <c r="P46" s="7"/>
      <c r="Q46" s="7">
        <v>6510</v>
      </c>
      <c r="R46" s="7"/>
      <c r="S46" s="7">
        <v>7729</v>
      </c>
      <c r="T46" s="7"/>
      <c r="U46" s="7">
        <v>7611</v>
      </c>
      <c r="V46" s="7"/>
      <c r="W46" s="7">
        <v>4824</v>
      </c>
      <c r="X46" s="7"/>
      <c r="Y46" s="7">
        <v>6853</v>
      </c>
      <c r="Z46" s="7"/>
      <c r="AA46" s="7">
        <v>7544</v>
      </c>
      <c r="AB46" s="7"/>
      <c r="AC46" s="7">
        <v>7351</v>
      </c>
      <c r="AD46" s="7"/>
      <c r="AE46" s="7">
        <v>7602</v>
      </c>
      <c r="AF46" s="7"/>
      <c r="AG46" s="7">
        <v>8119</v>
      </c>
      <c r="AH46" s="7"/>
      <c r="AI46" s="7">
        <v>7530</v>
      </c>
      <c r="AJ46" s="7"/>
      <c r="AK46" s="7">
        <v>7733</v>
      </c>
      <c r="AL46" s="7"/>
      <c r="AM46" s="7">
        <v>8475</v>
      </c>
      <c r="AN46" s="7"/>
      <c r="AO46" s="7">
        <v>8946</v>
      </c>
      <c r="AP46" s="7" t="s">
        <v>59</v>
      </c>
      <c r="AQ46" s="7">
        <v>7266</v>
      </c>
      <c r="AR46" s="7" t="s">
        <v>59</v>
      </c>
      <c r="AS46" s="7">
        <v>7120</v>
      </c>
      <c r="AT46" s="7"/>
    </row>
    <row r="47" spans="1:46" x14ac:dyDescent="0.3">
      <c r="A47" s="6" t="s">
        <v>741</v>
      </c>
      <c r="B47" s="6"/>
      <c r="C47" s="6"/>
      <c r="D47" s="6" t="s">
        <v>155</v>
      </c>
      <c r="E47" s="7">
        <v>0</v>
      </c>
      <c r="F47" s="7"/>
      <c r="G47" s="7">
        <v>0</v>
      </c>
      <c r="H47" s="7"/>
      <c r="I47" s="7">
        <v>0</v>
      </c>
      <c r="J47" s="7"/>
      <c r="K47" s="7" t="s">
        <v>15</v>
      </c>
      <c r="L47" s="7"/>
      <c r="M47" s="7" t="s">
        <v>15</v>
      </c>
      <c r="N47" s="7"/>
      <c r="O47" s="7" t="s">
        <v>15</v>
      </c>
      <c r="P47" s="7"/>
      <c r="Q47" s="7" t="s">
        <v>15</v>
      </c>
      <c r="R47" s="7"/>
      <c r="S47" s="7" t="s">
        <v>15</v>
      </c>
      <c r="T47" s="7"/>
      <c r="U47" s="7" t="s">
        <v>15</v>
      </c>
      <c r="V47" s="7"/>
      <c r="W47" s="7" t="s">
        <v>15</v>
      </c>
      <c r="X47" s="7"/>
      <c r="Y47" s="7" t="s">
        <v>15</v>
      </c>
      <c r="Z47" s="7"/>
      <c r="AA47" s="7" t="s">
        <v>15</v>
      </c>
      <c r="AB47" s="7"/>
      <c r="AC47" s="7" t="s">
        <v>15</v>
      </c>
      <c r="AD47" s="7"/>
      <c r="AE47" s="7" t="s">
        <v>15</v>
      </c>
      <c r="AF47" s="7"/>
      <c r="AG47" s="7" t="s">
        <v>15</v>
      </c>
      <c r="AH47" s="7"/>
      <c r="AI47" s="7" t="s">
        <v>15</v>
      </c>
      <c r="AJ47" s="7"/>
      <c r="AK47" s="7" t="s">
        <v>15</v>
      </c>
      <c r="AL47" s="7"/>
      <c r="AM47" s="7" t="s">
        <v>15</v>
      </c>
      <c r="AN47" s="7"/>
      <c r="AO47" s="7" t="s">
        <v>15</v>
      </c>
      <c r="AP47" s="7"/>
      <c r="AQ47" s="7" t="s">
        <v>15</v>
      </c>
      <c r="AR47" s="7"/>
      <c r="AS47" s="7" t="s">
        <v>15</v>
      </c>
      <c r="AT47" s="7"/>
    </row>
    <row r="48" spans="1:46" x14ac:dyDescent="0.3">
      <c r="A48" s="6" t="s">
        <v>742</v>
      </c>
      <c r="B48" s="6"/>
      <c r="C48" s="6"/>
      <c r="D48" s="6" t="s">
        <v>157</v>
      </c>
      <c r="E48" s="7" t="s">
        <v>15</v>
      </c>
      <c r="F48" s="7"/>
      <c r="G48" s="7" t="s">
        <v>15</v>
      </c>
      <c r="H48" s="7"/>
      <c r="I48" s="7" t="s">
        <v>15</v>
      </c>
      <c r="J48" s="7"/>
      <c r="K48" s="7">
        <v>4</v>
      </c>
      <c r="L48" s="7"/>
      <c r="M48" s="7">
        <v>0</v>
      </c>
      <c r="N48" s="7"/>
      <c r="O48" s="7">
        <v>1</v>
      </c>
      <c r="P48" s="7"/>
      <c r="Q48" s="7">
        <v>2</v>
      </c>
      <c r="R48" s="7"/>
      <c r="S48" s="7">
        <v>7</v>
      </c>
      <c r="T48" s="7"/>
      <c r="U48" s="7">
        <v>6</v>
      </c>
      <c r="V48" s="7"/>
      <c r="W48" s="7">
        <v>18</v>
      </c>
      <c r="X48" s="7"/>
      <c r="Y48" s="7">
        <v>18</v>
      </c>
      <c r="Z48" s="7"/>
      <c r="AA48" s="7">
        <v>4</v>
      </c>
      <c r="AB48" s="7"/>
      <c r="AC48" s="7">
        <v>3</v>
      </c>
      <c r="AD48" s="7"/>
      <c r="AE48" s="7" t="s">
        <v>15</v>
      </c>
      <c r="AF48" s="7"/>
      <c r="AG48" s="7">
        <v>5</v>
      </c>
      <c r="AH48" s="7"/>
      <c r="AI48" s="7">
        <v>1</v>
      </c>
      <c r="AJ48" s="7"/>
      <c r="AK48" s="7" t="s">
        <v>15</v>
      </c>
      <c r="AL48" s="7"/>
      <c r="AM48" s="7">
        <v>0</v>
      </c>
      <c r="AN48" s="7"/>
      <c r="AO48" s="7">
        <v>7</v>
      </c>
      <c r="AP48" s="7"/>
      <c r="AQ48" s="7">
        <v>2</v>
      </c>
      <c r="AR48" s="7"/>
      <c r="AS48" s="7">
        <v>5</v>
      </c>
      <c r="AT48" s="7"/>
    </row>
    <row r="49" spans="1:46" x14ac:dyDescent="0.3">
      <c r="A49" s="6" t="s">
        <v>743</v>
      </c>
      <c r="B49" s="6"/>
      <c r="C49" s="6"/>
      <c r="D49" s="6" t="s">
        <v>159</v>
      </c>
      <c r="E49" s="7" t="s">
        <v>15</v>
      </c>
      <c r="F49" s="7"/>
      <c r="G49" s="7">
        <v>35</v>
      </c>
      <c r="H49" s="7"/>
      <c r="I49" s="7">
        <v>84</v>
      </c>
      <c r="J49" s="7"/>
      <c r="K49" s="7">
        <v>60</v>
      </c>
      <c r="L49" s="7"/>
      <c r="M49" s="7">
        <v>107</v>
      </c>
      <c r="N49" s="7"/>
      <c r="O49" s="7">
        <v>103</v>
      </c>
      <c r="P49" s="7"/>
      <c r="Q49" s="7">
        <v>110</v>
      </c>
      <c r="R49" s="7"/>
      <c r="S49" s="7">
        <v>38</v>
      </c>
      <c r="T49" s="7"/>
      <c r="U49" s="7">
        <v>83</v>
      </c>
      <c r="V49" s="7"/>
      <c r="W49" s="7">
        <v>40</v>
      </c>
      <c r="X49" s="7"/>
      <c r="Y49" s="7">
        <v>54</v>
      </c>
      <c r="Z49" s="7"/>
      <c r="AA49" s="7">
        <v>82</v>
      </c>
      <c r="AB49" s="7"/>
      <c r="AC49" s="7">
        <v>46</v>
      </c>
      <c r="AD49" s="7"/>
      <c r="AE49" s="7">
        <v>69</v>
      </c>
      <c r="AF49" s="7"/>
      <c r="AG49" s="7">
        <v>64</v>
      </c>
      <c r="AH49" s="7"/>
      <c r="AI49" s="7">
        <v>57</v>
      </c>
      <c r="AJ49" s="7"/>
      <c r="AK49" s="7">
        <v>53</v>
      </c>
      <c r="AL49" s="7"/>
      <c r="AM49" s="7">
        <v>89</v>
      </c>
      <c r="AN49" s="7"/>
      <c r="AO49" s="7">
        <v>56</v>
      </c>
      <c r="AP49" s="7"/>
      <c r="AQ49" s="7">
        <v>-14</v>
      </c>
      <c r="AR49" s="7"/>
      <c r="AS49" s="7">
        <v>-50</v>
      </c>
      <c r="AT49" s="7"/>
    </row>
    <row r="50" spans="1:46" x14ac:dyDescent="0.3">
      <c r="A50" s="6" t="s">
        <v>744</v>
      </c>
      <c r="B50" s="6"/>
      <c r="C50" s="6"/>
      <c r="D50" s="6" t="s">
        <v>161</v>
      </c>
      <c r="E50" s="7" t="s">
        <v>15</v>
      </c>
      <c r="F50" s="7"/>
      <c r="G50" s="7" t="s">
        <v>15</v>
      </c>
      <c r="H50" s="7"/>
      <c r="I50" s="7" t="s">
        <v>15</v>
      </c>
      <c r="J50" s="7"/>
      <c r="K50" s="7">
        <v>41</v>
      </c>
      <c r="L50" s="7"/>
      <c r="M50" s="7">
        <v>122</v>
      </c>
      <c r="N50" s="7"/>
      <c r="O50" s="7">
        <v>-60</v>
      </c>
      <c r="P50" s="7"/>
      <c r="Q50" s="7">
        <v>22</v>
      </c>
      <c r="R50" s="7"/>
      <c r="S50" s="7">
        <v>58</v>
      </c>
      <c r="T50" s="7"/>
      <c r="U50" s="7">
        <v>-89</v>
      </c>
      <c r="V50" s="7"/>
      <c r="W50" s="7">
        <v>-34</v>
      </c>
      <c r="X50" s="7"/>
      <c r="Y50" s="7">
        <v>99</v>
      </c>
      <c r="Z50" s="7"/>
      <c r="AA50" s="7">
        <v>93</v>
      </c>
      <c r="AB50" s="7"/>
      <c r="AC50" s="7">
        <v>69</v>
      </c>
      <c r="AD50" s="7"/>
      <c r="AE50" s="7">
        <v>235</v>
      </c>
      <c r="AF50" s="7"/>
      <c r="AG50" s="7">
        <v>181</v>
      </c>
      <c r="AH50" s="7"/>
      <c r="AI50" s="7">
        <v>178</v>
      </c>
      <c r="AJ50" s="7"/>
      <c r="AK50" s="7">
        <v>243</v>
      </c>
      <c r="AL50" s="7"/>
      <c r="AM50" s="7">
        <v>254</v>
      </c>
      <c r="AN50" s="7"/>
      <c r="AO50" s="7">
        <v>321</v>
      </c>
      <c r="AP50" s="7"/>
      <c r="AQ50" s="7">
        <v>364</v>
      </c>
      <c r="AR50" s="7"/>
      <c r="AS50" s="7">
        <v>174</v>
      </c>
      <c r="AT50" s="7"/>
    </row>
    <row r="51" spans="1:46" x14ac:dyDescent="0.3">
      <c r="A51" s="6" t="s">
        <v>745</v>
      </c>
      <c r="B51" s="6"/>
      <c r="C51" s="6"/>
      <c r="D51" s="6" t="s">
        <v>163</v>
      </c>
      <c r="E51" s="7">
        <v>1</v>
      </c>
      <c r="F51" s="7"/>
      <c r="G51" s="7">
        <v>0</v>
      </c>
      <c r="H51" s="7"/>
      <c r="I51" s="7" t="s">
        <v>15</v>
      </c>
      <c r="J51" s="7"/>
      <c r="K51" s="7" t="s">
        <v>15</v>
      </c>
      <c r="L51" s="7"/>
      <c r="M51" s="7">
        <v>-11</v>
      </c>
      <c r="N51" s="7"/>
      <c r="O51" s="7">
        <v>232</v>
      </c>
      <c r="P51" s="7"/>
      <c r="Q51" s="7">
        <v>315</v>
      </c>
      <c r="R51" s="7"/>
      <c r="S51" s="7">
        <v>180</v>
      </c>
      <c r="T51" s="7"/>
      <c r="U51" s="7">
        <v>164</v>
      </c>
      <c r="V51" s="7"/>
      <c r="W51" s="7">
        <v>43</v>
      </c>
      <c r="X51" s="7"/>
      <c r="Y51" s="7">
        <v>92</v>
      </c>
      <c r="Z51" s="7"/>
      <c r="AA51" s="7">
        <v>20</v>
      </c>
      <c r="AB51" s="7"/>
      <c r="AC51" s="7">
        <v>47</v>
      </c>
      <c r="AD51" s="7"/>
      <c r="AE51" s="7">
        <v>76</v>
      </c>
      <c r="AF51" s="7"/>
      <c r="AG51" s="7">
        <v>66</v>
      </c>
      <c r="AH51" s="7"/>
      <c r="AI51" s="7">
        <v>46</v>
      </c>
      <c r="AJ51" s="7"/>
      <c r="AK51" s="7">
        <v>34</v>
      </c>
      <c r="AL51" s="7"/>
      <c r="AM51" s="7" t="s">
        <v>15</v>
      </c>
      <c r="AN51" s="7"/>
      <c r="AO51" s="7">
        <v>81</v>
      </c>
      <c r="AP51" s="7"/>
      <c r="AQ51" s="7">
        <v>54</v>
      </c>
      <c r="AR51" s="7"/>
      <c r="AS51" s="7">
        <v>87</v>
      </c>
      <c r="AT51" s="7"/>
    </row>
    <row r="52" spans="1:46" x14ac:dyDescent="0.3">
      <c r="A52" s="6" t="s">
        <v>746</v>
      </c>
      <c r="B52" s="6"/>
      <c r="C52" s="6"/>
      <c r="D52" s="6" t="s">
        <v>165</v>
      </c>
      <c r="E52" s="7" t="s">
        <v>15</v>
      </c>
      <c r="F52" s="7"/>
      <c r="G52" s="7" t="s">
        <v>15</v>
      </c>
      <c r="H52" s="7"/>
      <c r="I52" s="7">
        <v>0</v>
      </c>
      <c r="J52" s="7"/>
      <c r="K52" s="7" t="s">
        <v>15</v>
      </c>
      <c r="L52" s="7"/>
      <c r="M52" s="7">
        <v>0</v>
      </c>
      <c r="N52" s="7"/>
      <c r="O52" s="7" t="s">
        <v>15</v>
      </c>
      <c r="P52" s="7"/>
      <c r="Q52" s="7" t="s">
        <v>15</v>
      </c>
      <c r="R52" s="7"/>
      <c r="S52" s="7" t="s">
        <v>15</v>
      </c>
      <c r="T52" s="7"/>
      <c r="U52" s="7">
        <v>28</v>
      </c>
      <c r="V52" s="7"/>
      <c r="W52" s="7">
        <v>39</v>
      </c>
      <c r="X52" s="7"/>
      <c r="Y52" s="7">
        <v>59</v>
      </c>
      <c r="Z52" s="7"/>
      <c r="AA52" s="7" t="s">
        <v>15</v>
      </c>
      <c r="AB52" s="7"/>
      <c r="AC52" s="7" t="s">
        <v>15</v>
      </c>
      <c r="AD52" s="7"/>
      <c r="AE52" s="7">
        <v>2</v>
      </c>
      <c r="AF52" s="7"/>
      <c r="AG52" s="7" t="s">
        <v>15</v>
      </c>
      <c r="AH52" s="7"/>
      <c r="AI52" s="7" t="s">
        <v>15</v>
      </c>
      <c r="AJ52" s="7"/>
      <c r="AK52" s="7" t="s">
        <v>15</v>
      </c>
      <c r="AL52" s="7"/>
      <c r="AM52" s="7" t="s">
        <v>15</v>
      </c>
      <c r="AN52" s="7"/>
      <c r="AO52" s="7" t="s">
        <v>15</v>
      </c>
      <c r="AP52" s="7"/>
      <c r="AQ52" s="7">
        <v>0</v>
      </c>
      <c r="AR52" s="7"/>
      <c r="AS52" s="7">
        <v>0</v>
      </c>
      <c r="AT52" s="7"/>
    </row>
    <row r="53" spans="1:46" x14ac:dyDescent="0.3">
      <c r="A53" s="6" t="s">
        <v>747</v>
      </c>
      <c r="B53" s="6"/>
      <c r="C53" s="6"/>
      <c r="D53" s="6" t="s">
        <v>167</v>
      </c>
      <c r="E53" s="7" t="s">
        <v>15</v>
      </c>
      <c r="F53" s="7"/>
      <c r="G53" s="7" t="s">
        <v>15</v>
      </c>
      <c r="H53" s="7"/>
      <c r="I53" s="7" t="s">
        <v>15</v>
      </c>
      <c r="J53" s="7"/>
      <c r="K53" s="7" t="s">
        <v>15</v>
      </c>
      <c r="L53" s="7"/>
      <c r="M53" s="7" t="s">
        <v>15</v>
      </c>
      <c r="N53" s="7"/>
      <c r="O53" s="7" t="s">
        <v>15</v>
      </c>
      <c r="P53" s="7"/>
      <c r="Q53" s="7" t="s">
        <v>15</v>
      </c>
      <c r="R53" s="7"/>
      <c r="S53" s="7">
        <v>0</v>
      </c>
      <c r="T53" s="7"/>
      <c r="U53" s="7">
        <v>0</v>
      </c>
      <c r="V53" s="7"/>
      <c r="W53" s="7" t="s">
        <v>15</v>
      </c>
      <c r="X53" s="7"/>
      <c r="Y53" s="7">
        <v>0</v>
      </c>
      <c r="Z53" s="7"/>
      <c r="AA53" s="7">
        <v>0</v>
      </c>
      <c r="AB53" s="7"/>
      <c r="AC53" s="7">
        <v>0</v>
      </c>
      <c r="AD53" s="7"/>
      <c r="AE53" s="7">
        <v>0</v>
      </c>
      <c r="AF53" s="7"/>
      <c r="AG53" s="7" t="s">
        <v>15</v>
      </c>
      <c r="AH53" s="7"/>
      <c r="AI53" s="7">
        <v>0</v>
      </c>
      <c r="AJ53" s="7"/>
      <c r="AK53" s="7">
        <v>0</v>
      </c>
      <c r="AL53" s="7"/>
      <c r="AM53" s="7" t="s">
        <v>15</v>
      </c>
      <c r="AN53" s="7"/>
      <c r="AO53" s="7" t="s">
        <v>15</v>
      </c>
      <c r="AP53" s="7"/>
      <c r="AQ53" s="7" t="s">
        <v>15</v>
      </c>
      <c r="AR53" s="7"/>
      <c r="AS53" s="7" t="s">
        <v>15</v>
      </c>
      <c r="AT53" s="7"/>
    </row>
    <row r="54" spans="1:46" x14ac:dyDescent="0.3">
      <c r="A54" s="6" t="s">
        <v>748</v>
      </c>
      <c r="B54" s="6"/>
      <c r="C54" s="6"/>
      <c r="D54" s="6" t="s">
        <v>169</v>
      </c>
      <c r="E54" s="7">
        <v>-12</v>
      </c>
      <c r="F54" s="7"/>
      <c r="G54" s="7" t="s">
        <v>15</v>
      </c>
      <c r="H54" s="7"/>
      <c r="I54" s="7">
        <v>128</v>
      </c>
      <c r="J54" s="7"/>
      <c r="K54" s="7">
        <v>42</v>
      </c>
      <c r="L54" s="7"/>
      <c r="M54" s="7">
        <v>81</v>
      </c>
      <c r="N54" s="7"/>
      <c r="O54" s="7">
        <v>90</v>
      </c>
      <c r="P54" s="7"/>
      <c r="Q54" s="7">
        <v>45</v>
      </c>
      <c r="R54" s="7"/>
      <c r="S54" s="7">
        <v>34</v>
      </c>
      <c r="T54" s="7"/>
      <c r="U54" s="7">
        <v>35</v>
      </c>
      <c r="V54" s="7"/>
      <c r="W54" s="7">
        <v>44</v>
      </c>
      <c r="X54" s="7"/>
      <c r="Y54" s="7">
        <v>40</v>
      </c>
      <c r="Z54" s="7"/>
      <c r="AA54" s="7">
        <v>44</v>
      </c>
      <c r="AB54" s="7"/>
      <c r="AC54" s="7">
        <v>37</v>
      </c>
      <c r="AD54" s="7"/>
      <c r="AE54" s="7">
        <v>63</v>
      </c>
      <c r="AF54" s="7"/>
      <c r="AG54" s="7">
        <v>88</v>
      </c>
      <c r="AH54" s="7"/>
      <c r="AI54" s="7">
        <v>101</v>
      </c>
      <c r="AJ54" s="7"/>
      <c r="AK54" s="7">
        <v>92</v>
      </c>
      <c r="AL54" s="7"/>
      <c r="AM54" s="7">
        <v>145</v>
      </c>
      <c r="AN54" s="7"/>
      <c r="AO54" s="7">
        <v>226</v>
      </c>
      <c r="AP54" s="7"/>
      <c r="AQ54" s="7">
        <v>175</v>
      </c>
      <c r="AR54" s="7"/>
      <c r="AS54" s="7">
        <v>140</v>
      </c>
      <c r="AT54" s="7"/>
    </row>
    <row r="55" spans="1:46" x14ac:dyDescent="0.3">
      <c r="A55" s="6" t="s">
        <v>749</v>
      </c>
      <c r="B55" s="6"/>
      <c r="C55" s="6"/>
      <c r="D55" s="6" t="s">
        <v>171</v>
      </c>
      <c r="E55" s="7">
        <v>0</v>
      </c>
      <c r="F55" s="7"/>
      <c r="G55" s="7">
        <v>1</v>
      </c>
      <c r="H55" s="7"/>
      <c r="I55" s="7" t="s">
        <v>15</v>
      </c>
      <c r="J55" s="7"/>
      <c r="K55" s="7" t="s">
        <v>15</v>
      </c>
      <c r="L55" s="7"/>
      <c r="M55" s="7" t="s">
        <v>15</v>
      </c>
      <c r="N55" s="7"/>
      <c r="O55" s="7" t="s">
        <v>15</v>
      </c>
      <c r="P55" s="7"/>
      <c r="Q55" s="7" t="s">
        <v>15</v>
      </c>
      <c r="R55" s="7"/>
      <c r="S55" s="7" t="s">
        <v>15</v>
      </c>
      <c r="T55" s="7"/>
      <c r="U55" s="7" t="s">
        <v>15</v>
      </c>
      <c r="V55" s="7"/>
      <c r="W55" s="7" t="s">
        <v>15</v>
      </c>
      <c r="X55" s="7"/>
      <c r="Y55" s="7" t="s">
        <v>15</v>
      </c>
      <c r="Z55" s="7"/>
      <c r="AA55" s="7" t="s">
        <v>15</v>
      </c>
      <c r="AB55" s="7"/>
      <c r="AC55" s="7" t="s">
        <v>15</v>
      </c>
      <c r="AD55" s="7"/>
      <c r="AE55" s="7" t="s">
        <v>15</v>
      </c>
      <c r="AF55" s="7"/>
      <c r="AG55" s="7" t="s">
        <v>15</v>
      </c>
      <c r="AH55" s="7"/>
      <c r="AI55" s="7">
        <v>1</v>
      </c>
      <c r="AJ55" s="7"/>
      <c r="AK55" s="7">
        <v>0</v>
      </c>
      <c r="AL55" s="7"/>
      <c r="AM55" s="7" t="s">
        <v>15</v>
      </c>
      <c r="AN55" s="7"/>
      <c r="AO55" s="7">
        <v>1</v>
      </c>
      <c r="AP55" s="7"/>
      <c r="AQ55" s="7">
        <v>2</v>
      </c>
      <c r="AR55" s="7"/>
      <c r="AS55" s="7">
        <v>1</v>
      </c>
      <c r="AT55" s="7"/>
    </row>
    <row r="56" spans="1:46" x14ac:dyDescent="0.3">
      <c r="A56" s="6" t="s">
        <v>750</v>
      </c>
      <c r="B56" s="6"/>
      <c r="C56" s="6"/>
      <c r="D56" s="6" t="s">
        <v>173</v>
      </c>
      <c r="E56" s="7">
        <v>32</v>
      </c>
      <c r="F56" s="7"/>
      <c r="G56" s="7">
        <v>26</v>
      </c>
      <c r="H56" s="7"/>
      <c r="I56" s="7">
        <v>35</v>
      </c>
      <c r="J56" s="7"/>
      <c r="K56" s="7">
        <v>40</v>
      </c>
      <c r="L56" s="7"/>
      <c r="M56" s="7">
        <v>102</v>
      </c>
      <c r="N56" s="7"/>
      <c r="O56" s="7">
        <v>55</v>
      </c>
      <c r="P56" s="7"/>
      <c r="Q56" s="7">
        <v>37</v>
      </c>
      <c r="R56" s="7"/>
      <c r="S56" s="7">
        <v>36</v>
      </c>
      <c r="T56" s="7"/>
      <c r="U56" s="7">
        <v>27</v>
      </c>
      <c r="V56" s="7"/>
      <c r="W56" s="7">
        <v>36</v>
      </c>
      <c r="X56" s="7"/>
      <c r="Y56" s="7">
        <v>28</v>
      </c>
      <c r="Z56" s="7"/>
      <c r="AA56" s="7">
        <v>27</v>
      </c>
      <c r="AB56" s="7"/>
      <c r="AC56" s="7">
        <v>40</v>
      </c>
      <c r="AD56" s="7"/>
      <c r="AE56" s="7">
        <v>44</v>
      </c>
      <c r="AF56" s="7"/>
      <c r="AG56" s="7">
        <v>45</v>
      </c>
      <c r="AH56" s="7"/>
      <c r="AI56" s="7">
        <v>49</v>
      </c>
      <c r="AJ56" s="7"/>
      <c r="AK56" s="7">
        <v>52</v>
      </c>
      <c r="AL56" s="7"/>
      <c r="AM56" s="7">
        <v>52</v>
      </c>
      <c r="AN56" s="7"/>
      <c r="AO56" s="7">
        <v>54</v>
      </c>
      <c r="AP56" s="7"/>
      <c r="AQ56" s="7">
        <v>75</v>
      </c>
      <c r="AR56" s="7"/>
      <c r="AS56" s="7">
        <v>66</v>
      </c>
      <c r="AT56" s="7"/>
    </row>
    <row r="57" spans="1:46" x14ac:dyDescent="0.3">
      <c r="A57" s="6" t="s">
        <v>751</v>
      </c>
      <c r="B57" s="6"/>
      <c r="C57" s="6"/>
      <c r="D57" s="6" t="s">
        <v>175</v>
      </c>
      <c r="E57" s="7">
        <v>119</v>
      </c>
      <c r="F57" s="7"/>
      <c r="G57" s="7">
        <v>306</v>
      </c>
      <c r="H57" s="7"/>
      <c r="I57" s="7">
        <v>396</v>
      </c>
      <c r="J57" s="7"/>
      <c r="K57" s="7">
        <v>307</v>
      </c>
      <c r="L57" s="7"/>
      <c r="M57" s="7">
        <v>442</v>
      </c>
      <c r="N57" s="7"/>
      <c r="O57" s="7">
        <v>190</v>
      </c>
      <c r="P57" s="7"/>
      <c r="Q57" s="7">
        <v>138</v>
      </c>
      <c r="R57" s="7"/>
      <c r="S57" s="7">
        <v>79</v>
      </c>
      <c r="T57" s="7"/>
      <c r="U57" s="7">
        <v>110</v>
      </c>
      <c r="V57" s="7"/>
      <c r="W57" s="7">
        <v>151</v>
      </c>
      <c r="X57" s="7"/>
      <c r="Y57" s="7">
        <v>42</v>
      </c>
      <c r="Z57" s="7"/>
      <c r="AA57" s="7">
        <v>84</v>
      </c>
      <c r="AB57" s="7"/>
      <c r="AC57" s="7">
        <v>56</v>
      </c>
      <c r="AD57" s="7"/>
      <c r="AE57" s="7">
        <v>-52</v>
      </c>
      <c r="AF57" s="7"/>
      <c r="AG57" s="7">
        <v>-49</v>
      </c>
      <c r="AH57" s="7"/>
      <c r="AI57" s="7">
        <v>37</v>
      </c>
      <c r="AJ57" s="7"/>
      <c r="AK57" s="7">
        <v>32</v>
      </c>
      <c r="AL57" s="7"/>
      <c r="AM57" s="7">
        <v>119</v>
      </c>
      <c r="AN57" s="7"/>
      <c r="AO57" s="7">
        <v>22</v>
      </c>
      <c r="AP57" s="7" t="s">
        <v>59</v>
      </c>
      <c r="AQ57" s="7">
        <v>15</v>
      </c>
      <c r="AR57" s="7" t="s">
        <v>59</v>
      </c>
      <c r="AS57" s="7">
        <v>61</v>
      </c>
      <c r="AT57" s="7"/>
    </row>
    <row r="58" spans="1:46" x14ac:dyDescent="0.3">
      <c r="A58" s="6" t="s">
        <v>752</v>
      </c>
      <c r="B58" s="6"/>
      <c r="C58" s="6"/>
      <c r="D58" s="6" t="s">
        <v>177</v>
      </c>
      <c r="E58" s="7">
        <v>560</v>
      </c>
      <c r="F58" s="7"/>
      <c r="G58" s="7">
        <v>523</v>
      </c>
      <c r="H58" s="7"/>
      <c r="I58" s="7">
        <v>207</v>
      </c>
      <c r="J58" s="7"/>
      <c r="K58" s="7">
        <v>95</v>
      </c>
      <c r="L58" s="7"/>
      <c r="M58" s="7">
        <v>155</v>
      </c>
      <c r="N58" s="7"/>
      <c r="O58" s="7">
        <v>151</v>
      </c>
      <c r="P58" s="7"/>
      <c r="Q58" s="7">
        <v>91</v>
      </c>
      <c r="R58" s="7"/>
      <c r="S58" s="7">
        <v>88</v>
      </c>
      <c r="T58" s="7"/>
      <c r="U58" s="7">
        <v>61</v>
      </c>
      <c r="V58" s="7"/>
      <c r="W58" s="7">
        <v>30</v>
      </c>
      <c r="X58" s="7"/>
      <c r="Y58" s="7">
        <v>39</v>
      </c>
      <c r="Z58" s="7"/>
      <c r="AA58" s="7">
        <v>51</v>
      </c>
      <c r="AB58" s="7"/>
      <c r="AC58" s="7">
        <v>90</v>
      </c>
      <c r="AD58" s="7"/>
      <c r="AE58" s="7">
        <v>167</v>
      </c>
      <c r="AF58" s="7"/>
      <c r="AG58" s="7">
        <v>290</v>
      </c>
      <c r="AH58" s="7"/>
      <c r="AI58" s="7">
        <v>311</v>
      </c>
      <c r="AJ58" s="7"/>
      <c r="AK58" s="7">
        <v>379</v>
      </c>
      <c r="AL58" s="7"/>
      <c r="AM58" s="7">
        <v>541</v>
      </c>
      <c r="AN58" s="7"/>
      <c r="AO58" s="7">
        <v>656</v>
      </c>
      <c r="AP58" s="7" t="s">
        <v>59</v>
      </c>
      <c r="AQ58" s="7">
        <v>503</v>
      </c>
      <c r="AR58" s="7" t="s">
        <v>59</v>
      </c>
      <c r="AS58" s="7">
        <v>376</v>
      </c>
      <c r="AT58" s="7"/>
    </row>
    <row r="59" spans="1:46" x14ac:dyDescent="0.3">
      <c r="A59" s="6" t="s">
        <v>753</v>
      </c>
      <c r="B59" s="6"/>
      <c r="C59" s="6"/>
      <c r="D59" s="6" t="s">
        <v>179</v>
      </c>
      <c r="E59" s="7" t="s">
        <v>15</v>
      </c>
      <c r="F59" s="7"/>
      <c r="G59" s="7" t="s">
        <v>15</v>
      </c>
      <c r="H59" s="7"/>
      <c r="I59" s="7" t="s">
        <v>15</v>
      </c>
      <c r="J59" s="7"/>
      <c r="K59" s="7" t="s">
        <v>15</v>
      </c>
      <c r="L59" s="7"/>
      <c r="M59" s="7">
        <v>13</v>
      </c>
      <c r="N59" s="7"/>
      <c r="O59" s="7">
        <v>21</v>
      </c>
      <c r="P59" s="7"/>
      <c r="Q59" s="7">
        <v>49</v>
      </c>
      <c r="R59" s="7"/>
      <c r="S59" s="7">
        <v>16</v>
      </c>
      <c r="T59" s="7"/>
      <c r="U59" s="7">
        <v>8</v>
      </c>
      <c r="V59" s="7"/>
      <c r="W59" s="7">
        <v>35</v>
      </c>
      <c r="X59" s="7"/>
      <c r="Y59" s="7">
        <v>23</v>
      </c>
      <c r="Z59" s="7"/>
      <c r="AA59" s="7">
        <v>13</v>
      </c>
      <c r="AB59" s="7"/>
      <c r="AC59" s="7">
        <v>35</v>
      </c>
      <c r="AD59" s="7"/>
      <c r="AE59" s="7">
        <v>24</v>
      </c>
      <c r="AF59" s="7"/>
      <c r="AG59" s="7">
        <v>45</v>
      </c>
      <c r="AH59" s="7"/>
      <c r="AI59" s="7" t="s">
        <v>15</v>
      </c>
      <c r="AJ59" s="7"/>
      <c r="AK59" s="7" t="s">
        <v>15</v>
      </c>
      <c r="AL59" s="7"/>
      <c r="AM59" s="7">
        <v>5</v>
      </c>
      <c r="AN59" s="7"/>
      <c r="AO59" s="7">
        <v>3</v>
      </c>
      <c r="AP59" s="7"/>
      <c r="AQ59" s="7">
        <v>17</v>
      </c>
      <c r="AR59" s="7"/>
      <c r="AS59" s="7">
        <v>12</v>
      </c>
      <c r="AT59" s="7"/>
    </row>
    <row r="60" spans="1:46" x14ac:dyDescent="0.3">
      <c r="A60" s="6" t="s">
        <v>754</v>
      </c>
      <c r="B60" s="6"/>
      <c r="C60" s="6"/>
      <c r="D60" s="6" t="s">
        <v>181</v>
      </c>
      <c r="E60" s="7">
        <v>284</v>
      </c>
      <c r="F60" s="7"/>
      <c r="G60" s="7">
        <v>258</v>
      </c>
      <c r="H60" s="7"/>
      <c r="I60" s="7">
        <v>235</v>
      </c>
      <c r="J60" s="7"/>
      <c r="K60" s="7">
        <v>187</v>
      </c>
      <c r="L60" s="7"/>
      <c r="M60" s="7">
        <v>289</v>
      </c>
      <c r="N60" s="7"/>
      <c r="O60" s="7">
        <v>203</v>
      </c>
      <c r="P60" s="7"/>
      <c r="Q60" s="7">
        <v>404</v>
      </c>
      <c r="R60" s="7"/>
      <c r="S60" s="7">
        <v>534</v>
      </c>
      <c r="T60" s="7"/>
      <c r="U60" s="7">
        <v>525</v>
      </c>
      <c r="V60" s="7"/>
      <c r="W60" s="7">
        <v>283</v>
      </c>
      <c r="X60" s="7"/>
      <c r="Y60" s="7">
        <v>283</v>
      </c>
      <c r="Z60" s="7"/>
      <c r="AA60" s="7">
        <v>206</v>
      </c>
      <c r="AB60" s="7"/>
      <c r="AC60" s="7">
        <v>148</v>
      </c>
      <c r="AD60" s="7"/>
      <c r="AE60" s="7">
        <v>246</v>
      </c>
      <c r="AF60" s="7"/>
      <c r="AG60" s="7">
        <v>394</v>
      </c>
      <c r="AH60" s="7"/>
      <c r="AI60" s="7">
        <v>305</v>
      </c>
      <c r="AJ60" s="7"/>
      <c r="AK60" s="7">
        <v>335</v>
      </c>
      <c r="AL60" s="7"/>
      <c r="AM60" s="7">
        <v>316</v>
      </c>
      <c r="AN60" s="7"/>
      <c r="AO60" s="7">
        <v>323</v>
      </c>
      <c r="AP60" s="7"/>
      <c r="AQ60" s="7">
        <v>156</v>
      </c>
      <c r="AR60" s="7"/>
      <c r="AS60" s="7">
        <v>280</v>
      </c>
      <c r="AT60" s="7"/>
    </row>
    <row r="61" spans="1:46" x14ac:dyDescent="0.3">
      <c r="A61" s="6" t="s">
        <v>755</v>
      </c>
      <c r="B61" s="6"/>
      <c r="C61" s="6"/>
      <c r="D61" s="6" t="s">
        <v>183</v>
      </c>
      <c r="E61" s="7">
        <v>12</v>
      </c>
      <c r="F61" s="7"/>
      <c r="G61" s="7">
        <v>3</v>
      </c>
      <c r="H61" s="7"/>
      <c r="I61" s="7">
        <v>4</v>
      </c>
      <c r="J61" s="7"/>
      <c r="K61" s="7">
        <v>6</v>
      </c>
      <c r="L61" s="7"/>
      <c r="M61" s="7">
        <v>10</v>
      </c>
      <c r="N61" s="7"/>
      <c r="O61" s="7">
        <v>12</v>
      </c>
      <c r="P61" s="7"/>
      <c r="Q61" s="7">
        <v>11</v>
      </c>
      <c r="R61" s="7"/>
      <c r="S61" s="7">
        <v>10</v>
      </c>
      <c r="T61" s="7"/>
      <c r="U61" s="7">
        <v>14</v>
      </c>
      <c r="V61" s="7"/>
      <c r="W61" s="7">
        <v>11</v>
      </c>
      <c r="X61" s="7"/>
      <c r="Y61" s="7" t="s">
        <v>15</v>
      </c>
      <c r="Z61" s="7"/>
      <c r="AA61" s="7" t="s">
        <v>15</v>
      </c>
      <c r="AB61" s="7"/>
      <c r="AC61" s="7" t="s">
        <v>15</v>
      </c>
      <c r="AD61" s="7"/>
      <c r="AE61" s="7" t="s">
        <v>15</v>
      </c>
      <c r="AF61" s="7"/>
      <c r="AG61" s="7" t="s">
        <v>15</v>
      </c>
      <c r="AH61" s="7"/>
      <c r="AI61" s="7">
        <v>59</v>
      </c>
      <c r="AJ61" s="7"/>
      <c r="AK61" s="7">
        <v>25</v>
      </c>
      <c r="AL61" s="7"/>
      <c r="AM61" s="7">
        <v>35</v>
      </c>
      <c r="AN61" s="7"/>
      <c r="AO61" s="7">
        <v>36</v>
      </c>
      <c r="AP61" s="7"/>
      <c r="AQ61" s="7">
        <v>43</v>
      </c>
      <c r="AR61" s="7"/>
      <c r="AS61" s="7">
        <v>17</v>
      </c>
      <c r="AT61" s="7"/>
    </row>
    <row r="62" spans="1:46" x14ac:dyDescent="0.3">
      <c r="A62" s="6" t="s">
        <v>756</v>
      </c>
      <c r="B62" s="6"/>
      <c r="C62" s="6"/>
      <c r="D62" s="6" t="s">
        <v>185</v>
      </c>
      <c r="E62" s="7">
        <v>21</v>
      </c>
      <c r="F62" s="7"/>
      <c r="G62" s="7">
        <v>18</v>
      </c>
      <c r="H62" s="7"/>
      <c r="I62" s="7">
        <v>5</v>
      </c>
      <c r="J62" s="7"/>
      <c r="K62" s="7" t="s">
        <v>15</v>
      </c>
      <c r="L62" s="7"/>
      <c r="M62" s="7" t="s">
        <v>15</v>
      </c>
      <c r="N62" s="7"/>
      <c r="O62" s="7" t="s">
        <v>15</v>
      </c>
      <c r="P62" s="7"/>
      <c r="Q62" s="7">
        <v>3</v>
      </c>
      <c r="R62" s="7"/>
      <c r="S62" s="7">
        <v>19</v>
      </c>
      <c r="T62" s="7"/>
      <c r="U62" s="7">
        <v>6</v>
      </c>
      <c r="V62" s="7"/>
      <c r="W62" s="7">
        <v>15</v>
      </c>
      <c r="X62" s="7"/>
      <c r="Y62" s="7">
        <v>13</v>
      </c>
      <c r="Z62" s="7"/>
      <c r="AA62" s="7">
        <v>8</v>
      </c>
      <c r="AB62" s="7"/>
      <c r="AC62" s="7">
        <v>6</v>
      </c>
      <c r="AD62" s="7"/>
      <c r="AE62" s="7">
        <v>5</v>
      </c>
      <c r="AF62" s="7"/>
      <c r="AG62" s="7">
        <v>5</v>
      </c>
      <c r="AH62" s="7"/>
      <c r="AI62" s="7">
        <v>-14</v>
      </c>
      <c r="AJ62" s="7"/>
      <c r="AK62" s="7">
        <v>4</v>
      </c>
      <c r="AL62" s="7"/>
      <c r="AM62" s="7" t="s">
        <v>15</v>
      </c>
      <c r="AN62" s="7"/>
      <c r="AO62" s="7">
        <v>36</v>
      </c>
      <c r="AP62" s="7"/>
      <c r="AQ62" s="7">
        <v>36</v>
      </c>
      <c r="AR62" s="7"/>
      <c r="AS62" s="7">
        <v>25</v>
      </c>
      <c r="AT62" s="7"/>
    </row>
    <row r="63" spans="1:46" x14ac:dyDescent="0.3">
      <c r="A63" s="6" t="s">
        <v>757</v>
      </c>
      <c r="B63" s="6"/>
      <c r="C63" s="6"/>
      <c r="D63" s="6" t="s">
        <v>187</v>
      </c>
      <c r="E63" s="7">
        <v>0</v>
      </c>
      <c r="F63" s="7"/>
      <c r="G63" s="7">
        <v>1</v>
      </c>
      <c r="H63" s="7"/>
      <c r="I63" s="7" t="s">
        <v>15</v>
      </c>
      <c r="J63" s="7"/>
      <c r="K63" s="7" t="s">
        <v>15</v>
      </c>
      <c r="L63" s="7"/>
      <c r="M63" s="7">
        <v>-30</v>
      </c>
      <c r="N63" s="7"/>
      <c r="O63" s="7">
        <v>10</v>
      </c>
      <c r="P63" s="7"/>
      <c r="Q63" s="7">
        <v>13</v>
      </c>
      <c r="R63" s="7"/>
      <c r="S63" s="7">
        <v>28</v>
      </c>
      <c r="T63" s="7"/>
      <c r="U63" s="7">
        <v>64</v>
      </c>
      <c r="V63" s="7"/>
      <c r="W63" s="7">
        <v>-12</v>
      </c>
      <c r="X63" s="7"/>
      <c r="Y63" s="7">
        <v>12</v>
      </c>
      <c r="Z63" s="7"/>
      <c r="AA63" s="7">
        <v>24</v>
      </c>
      <c r="AB63" s="7"/>
      <c r="AC63" s="7">
        <v>27</v>
      </c>
      <c r="AD63" s="7"/>
      <c r="AE63" s="7">
        <v>19</v>
      </c>
      <c r="AF63" s="7"/>
      <c r="AG63" s="7">
        <v>19</v>
      </c>
      <c r="AH63" s="7"/>
      <c r="AI63" s="7">
        <v>20</v>
      </c>
      <c r="AJ63" s="7"/>
      <c r="AK63" s="7">
        <v>26</v>
      </c>
      <c r="AL63" s="7"/>
      <c r="AM63" s="7">
        <v>6</v>
      </c>
      <c r="AN63" s="7"/>
      <c r="AO63" s="7">
        <v>5</v>
      </c>
      <c r="AP63" s="7"/>
      <c r="AQ63" s="7">
        <v>8</v>
      </c>
      <c r="AR63" s="7"/>
      <c r="AS63" s="7">
        <v>9</v>
      </c>
      <c r="AT63" s="7"/>
    </row>
    <row r="64" spans="1:46" x14ac:dyDescent="0.3">
      <c r="A64" s="6" t="s">
        <v>758</v>
      </c>
      <c r="B64" s="6"/>
      <c r="C64" s="6"/>
      <c r="D64" s="6" t="s">
        <v>189</v>
      </c>
      <c r="E64" s="7">
        <v>374</v>
      </c>
      <c r="F64" s="7"/>
      <c r="G64" s="7">
        <v>558</v>
      </c>
      <c r="H64" s="7"/>
      <c r="I64" s="7">
        <v>375</v>
      </c>
      <c r="J64" s="7"/>
      <c r="K64" s="7">
        <v>581</v>
      </c>
      <c r="L64" s="7"/>
      <c r="M64" s="7">
        <v>474</v>
      </c>
      <c r="N64" s="7"/>
      <c r="O64" s="7">
        <v>448</v>
      </c>
      <c r="P64" s="7"/>
      <c r="Q64" s="7">
        <v>538</v>
      </c>
      <c r="R64" s="7"/>
      <c r="S64" s="7">
        <v>651</v>
      </c>
      <c r="T64" s="7"/>
      <c r="U64" s="7">
        <v>590</v>
      </c>
      <c r="V64" s="7"/>
      <c r="W64" s="7">
        <v>352</v>
      </c>
      <c r="X64" s="7"/>
      <c r="Y64" s="7">
        <v>479</v>
      </c>
      <c r="Z64" s="7"/>
      <c r="AA64" s="7">
        <v>307</v>
      </c>
      <c r="AB64" s="7"/>
      <c r="AC64" s="7">
        <v>159</v>
      </c>
      <c r="AD64" s="7"/>
      <c r="AE64" s="7">
        <v>166</v>
      </c>
      <c r="AF64" s="7"/>
      <c r="AG64" s="7">
        <v>155</v>
      </c>
      <c r="AH64" s="7"/>
      <c r="AI64" s="7">
        <v>266</v>
      </c>
      <c r="AJ64" s="7"/>
      <c r="AK64" s="7">
        <v>339</v>
      </c>
      <c r="AL64" s="7"/>
      <c r="AM64" s="7">
        <v>430</v>
      </c>
      <c r="AN64" s="7"/>
      <c r="AO64" s="7">
        <v>396</v>
      </c>
      <c r="AP64" s="7"/>
      <c r="AQ64" s="7">
        <v>328</v>
      </c>
      <c r="AR64" s="7" t="s">
        <v>59</v>
      </c>
      <c r="AS64" s="7">
        <v>310</v>
      </c>
      <c r="AT64" s="7"/>
    </row>
    <row r="65" spans="1:46" x14ac:dyDescent="0.3">
      <c r="A65" s="6" t="s">
        <v>759</v>
      </c>
      <c r="B65" s="6"/>
      <c r="C65" s="6"/>
      <c r="D65" s="6" t="s">
        <v>191</v>
      </c>
      <c r="E65" s="7">
        <v>0</v>
      </c>
      <c r="F65" s="7"/>
      <c r="G65" s="7">
        <v>26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0</v>
      </c>
      <c r="R65" s="7"/>
      <c r="S65" s="7" t="s">
        <v>15</v>
      </c>
      <c r="T65" s="7"/>
      <c r="U65" s="7" t="s">
        <v>15</v>
      </c>
      <c r="V65" s="7"/>
      <c r="W65" s="7" t="s">
        <v>15</v>
      </c>
      <c r="X65" s="7"/>
      <c r="Y65" s="7" t="s">
        <v>15</v>
      </c>
      <c r="Z65" s="7"/>
      <c r="AA65" s="7">
        <v>0</v>
      </c>
      <c r="AB65" s="7"/>
      <c r="AC65" s="7">
        <v>0</v>
      </c>
      <c r="AD65" s="7"/>
      <c r="AE65" s="7">
        <v>0</v>
      </c>
      <c r="AF65" s="7"/>
      <c r="AG65" s="7">
        <v>0</v>
      </c>
      <c r="AH65" s="7"/>
      <c r="AI65" s="7">
        <v>0</v>
      </c>
      <c r="AJ65" s="7"/>
      <c r="AK65" s="7">
        <v>0</v>
      </c>
      <c r="AL65" s="7"/>
      <c r="AM65" s="7">
        <v>0</v>
      </c>
      <c r="AN65" s="7"/>
      <c r="AO65" s="7">
        <v>0</v>
      </c>
      <c r="AP65" s="7"/>
      <c r="AQ65" s="7">
        <v>0</v>
      </c>
      <c r="AR65" s="7"/>
      <c r="AS65" s="7">
        <v>0</v>
      </c>
      <c r="AT65" s="7"/>
    </row>
    <row r="66" spans="1:46" x14ac:dyDescent="0.3">
      <c r="A66" s="6" t="s">
        <v>760</v>
      </c>
      <c r="B66" s="6"/>
      <c r="C66" s="6"/>
      <c r="D66" s="6" t="s">
        <v>193</v>
      </c>
      <c r="E66" s="7">
        <v>108</v>
      </c>
      <c r="F66" s="7"/>
      <c r="G66" s="7" t="s">
        <v>15</v>
      </c>
      <c r="H66" s="7"/>
      <c r="I66" s="7" t="s">
        <v>15</v>
      </c>
      <c r="J66" s="7"/>
      <c r="K66" s="7" t="s">
        <v>15</v>
      </c>
      <c r="L66" s="7"/>
      <c r="M66" s="7" t="s">
        <v>15</v>
      </c>
      <c r="N66" s="7"/>
      <c r="O66" s="7" t="s">
        <v>15</v>
      </c>
      <c r="P66" s="7"/>
      <c r="Q66" s="7" t="s">
        <v>15</v>
      </c>
      <c r="R66" s="7"/>
      <c r="S66" s="7">
        <v>39</v>
      </c>
      <c r="T66" s="7"/>
      <c r="U66" s="7">
        <v>43</v>
      </c>
      <c r="V66" s="7"/>
      <c r="W66" s="7">
        <v>24</v>
      </c>
      <c r="X66" s="7"/>
      <c r="Y66" s="7">
        <v>22</v>
      </c>
      <c r="Z66" s="7"/>
      <c r="AA66" s="7">
        <v>4</v>
      </c>
      <c r="AB66" s="7"/>
      <c r="AC66" s="7" t="s">
        <v>15</v>
      </c>
      <c r="AD66" s="7"/>
      <c r="AE66" s="7">
        <v>25</v>
      </c>
      <c r="AF66" s="7"/>
      <c r="AG66" s="7">
        <v>28</v>
      </c>
      <c r="AH66" s="7"/>
      <c r="AI66" s="7">
        <v>25</v>
      </c>
      <c r="AJ66" s="7"/>
      <c r="AK66" s="7">
        <v>21</v>
      </c>
      <c r="AL66" s="7"/>
      <c r="AM66" s="7">
        <v>19</v>
      </c>
      <c r="AN66" s="7"/>
      <c r="AO66" s="7">
        <v>28</v>
      </c>
      <c r="AP66" s="7"/>
      <c r="AQ66" s="7">
        <v>27</v>
      </c>
      <c r="AR66" s="7"/>
      <c r="AS66" s="7">
        <v>43</v>
      </c>
      <c r="AT66" s="7"/>
    </row>
    <row r="67" spans="1:46" x14ac:dyDescent="0.3">
      <c r="A67" s="6" t="s">
        <v>761</v>
      </c>
      <c r="B67" s="6"/>
      <c r="C67" s="6"/>
      <c r="D67" s="6" t="s">
        <v>195</v>
      </c>
      <c r="E67" s="7">
        <v>0</v>
      </c>
      <c r="F67" s="7"/>
      <c r="G67" s="7">
        <v>0</v>
      </c>
      <c r="H67" s="7"/>
      <c r="I67" s="7">
        <v>0</v>
      </c>
      <c r="J67" s="7"/>
      <c r="K67" s="7">
        <v>0</v>
      </c>
      <c r="L67" s="7"/>
      <c r="M67" s="7" t="s">
        <v>15</v>
      </c>
      <c r="N67" s="7"/>
      <c r="O67" s="7">
        <v>0</v>
      </c>
      <c r="P67" s="7"/>
      <c r="Q67" s="7">
        <v>0</v>
      </c>
      <c r="R67" s="7"/>
      <c r="S67" s="7">
        <v>0</v>
      </c>
      <c r="T67" s="7"/>
      <c r="U67" s="7">
        <v>0</v>
      </c>
      <c r="V67" s="7"/>
      <c r="W67" s="7">
        <v>0</v>
      </c>
      <c r="X67" s="7"/>
      <c r="Y67" s="7">
        <v>0</v>
      </c>
      <c r="Z67" s="7"/>
      <c r="AA67" s="7" t="s">
        <v>15</v>
      </c>
      <c r="AB67" s="7"/>
      <c r="AC67" s="7" t="s">
        <v>15</v>
      </c>
      <c r="AD67" s="7"/>
      <c r="AE67" s="7" t="s">
        <v>15</v>
      </c>
      <c r="AF67" s="7"/>
      <c r="AG67" s="7" t="s">
        <v>15</v>
      </c>
      <c r="AH67" s="7"/>
      <c r="AI67" s="7">
        <v>0</v>
      </c>
      <c r="AJ67" s="7"/>
      <c r="AK67" s="7" t="s">
        <v>15</v>
      </c>
      <c r="AL67" s="7"/>
      <c r="AM67" s="7" t="s">
        <v>15</v>
      </c>
      <c r="AN67" s="7"/>
      <c r="AO67" s="7" t="s">
        <v>15</v>
      </c>
      <c r="AP67" s="7"/>
      <c r="AQ67" s="7" t="s">
        <v>15</v>
      </c>
      <c r="AR67" s="7"/>
      <c r="AS67" s="7" t="s">
        <v>15</v>
      </c>
      <c r="AT67" s="7"/>
    </row>
    <row r="68" spans="1:46" x14ac:dyDescent="0.3">
      <c r="A68" s="6" t="s">
        <v>762</v>
      </c>
      <c r="B68" s="6"/>
      <c r="C68" s="6"/>
      <c r="D68" s="6" t="s">
        <v>197</v>
      </c>
      <c r="E68" s="7">
        <v>891</v>
      </c>
      <c r="F68" s="7"/>
      <c r="G68" s="7">
        <v>418</v>
      </c>
      <c r="H68" s="7"/>
      <c r="I68" s="7">
        <v>476</v>
      </c>
      <c r="J68" s="7"/>
      <c r="K68" s="7">
        <v>387</v>
      </c>
      <c r="L68" s="7"/>
      <c r="M68" s="7">
        <v>598</v>
      </c>
      <c r="N68" s="7"/>
      <c r="O68" s="7">
        <v>542</v>
      </c>
      <c r="P68" s="7"/>
      <c r="Q68" s="7">
        <v>519</v>
      </c>
      <c r="R68" s="7"/>
      <c r="S68" s="7">
        <v>460</v>
      </c>
      <c r="T68" s="7"/>
      <c r="U68" s="7">
        <v>410</v>
      </c>
      <c r="V68" s="7"/>
      <c r="W68" s="7">
        <v>181</v>
      </c>
      <c r="X68" s="7"/>
      <c r="Y68" s="7">
        <v>156</v>
      </c>
      <c r="Z68" s="7"/>
      <c r="AA68" s="7">
        <v>246</v>
      </c>
      <c r="AB68" s="7"/>
      <c r="AC68" s="7">
        <v>281</v>
      </c>
      <c r="AD68" s="7"/>
      <c r="AE68" s="7">
        <v>170</v>
      </c>
      <c r="AF68" s="7"/>
      <c r="AG68" s="7">
        <v>78</v>
      </c>
      <c r="AH68" s="7"/>
      <c r="AI68" s="7">
        <v>51</v>
      </c>
      <c r="AJ68" s="7"/>
      <c r="AK68" s="7">
        <v>90</v>
      </c>
      <c r="AL68" s="7"/>
      <c r="AM68" s="7">
        <v>272</v>
      </c>
      <c r="AN68" s="7"/>
      <c r="AO68" s="7">
        <v>259</v>
      </c>
      <c r="AP68" s="7"/>
      <c r="AQ68" s="7">
        <v>202</v>
      </c>
      <c r="AR68" s="7" t="s">
        <v>59</v>
      </c>
      <c r="AS68" s="7">
        <v>157</v>
      </c>
      <c r="AT68" s="7"/>
    </row>
    <row r="69" spans="1:46" x14ac:dyDescent="0.3">
      <c r="A69" s="6" t="s">
        <v>763</v>
      </c>
      <c r="B69" s="6"/>
      <c r="C69" s="6"/>
      <c r="D69" s="6" t="s">
        <v>199</v>
      </c>
      <c r="E69" s="7">
        <v>64</v>
      </c>
      <c r="F69" s="7"/>
      <c r="G69" s="7">
        <v>84</v>
      </c>
      <c r="H69" s="7"/>
      <c r="I69" s="7">
        <v>75</v>
      </c>
      <c r="J69" s="7"/>
      <c r="K69" s="7">
        <v>41</v>
      </c>
      <c r="L69" s="7"/>
      <c r="M69" s="7">
        <v>35</v>
      </c>
      <c r="N69" s="7"/>
      <c r="O69" s="7">
        <v>110</v>
      </c>
      <c r="P69" s="7"/>
      <c r="Q69" s="7">
        <v>146</v>
      </c>
      <c r="R69" s="7"/>
      <c r="S69" s="7">
        <v>127</v>
      </c>
      <c r="T69" s="7"/>
      <c r="U69" s="7">
        <v>81</v>
      </c>
      <c r="V69" s="7"/>
      <c r="W69" s="7">
        <v>99</v>
      </c>
      <c r="X69" s="7"/>
      <c r="Y69" s="7">
        <v>56</v>
      </c>
      <c r="Z69" s="7"/>
      <c r="AA69" s="7">
        <v>59</v>
      </c>
      <c r="AB69" s="7"/>
      <c r="AC69" s="7">
        <v>83</v>
      </c>
      <c r="AD69" s="7"/>
      <c r="AE69" s="7" t="s">
        <v>15</v>
      </c>
      <c r="AF69" s="7"/>
      <c r="AG69" s="7">
        <v>91</v>
      </c>
      <c r="AH69" s="7"/>
      <c r="AI69" s="7">
        <v>104</v>
      </c>
      <c r="AJ69" s="7"/>
      <c r="AK69" s="7">
        <v>100</v>
      </c>
      <c r="AL69" s="7"/>
      <c r="AM69" s="7">
        <v>87</v>
      </c>
      <c r="AN69" s="7"/>
      <c r="AO69" s="7">
        <v>84</v>
      </c>
      <c r="AP69" s="7"/>
      <c r="AQ69" s="7">
        <v>70</v>
      </c>
      <c r="AR69" s="7"/>
      <c r="AS69" s="7">
        <v>62</v>
      </c>
      <c r="AT69" s="7"/>
    </row>
    <row r="70" spans="1:46" x14ac:dyDescent="0.3">
      <c r="A70" s="6" t="s">
        <v>764</v>
      </c>
      <c r="B70" s="6"/>
      <c r="C70" s="6"/>
      <c r="D70" s="6" t="s">
        <v>201</v>
      </c>
      <c r="E70" s="7">
        <v>51</v>
      </c>
      <c r="F70" s="7"/>
      <c r="G70" s="7">
        <v>55</v>
      </c>
      <c r="H70" s="7"/>
      <c r="I70" s="7">
        <v>58</v>
      </c>
      <c r="J70" s="7"/>
      <c r="K70" s="7">
        <v>69</v>
      </c>
      <c r="L70" s="7"/>
      <c r="M70" s="7">
        <v>99</v>
      </c>
      <c r="N70" s="7"/>
      <c r="O70" s="7">
        <v>135</v>
      </c>
      <c r="P70" s="7"/>
      <c r="Q70" s="7">
        <v>143</v>
      </c>
      <c r="R70" s="7"/>
      <c r="S70" s="7">
        <v>141</v>
      </c>
      <c r="T70" s="7"/>
      <c r="U70" s="7">
        <v>133</v>
      </c>
      <c r="V70" s="7"/>
      <c r="W70" s="7">
        <v>84</v>
      </c>
      <c r="X70" s="7"/>
      <c r="Y70" s="7" t="s">
        <v>15</v>
      </c>
      <c r="Z70" s="7"/>
      <c r="AA70" s="7" t="s">
        <v>15</v>
      </c>
      <c r="AB70" s="7"/>
      <c r="AC70" s="7" t="s">
        <v>15</v>
      </c>
      <c r="AD70" s="7"/>
      <c r="AE70" s="7" t="s">
        <v>15</v>
      </c>
      <c r="AF70" s="7"/>
      <c r="AG70" s="7">
        <v>97</v>
      </c>
      <c r="AH70" s="7"/>
      <c r="AI70" s="7" t="s">
        <v>15</v>
      </c>
      <c r="AJ70" s="7"/>
      <c r="AK70" s="7">
        <v>81</v>
      </c>
      <c r="AL70" s="7"/>
      <c r="AM70" s="7" t="s">
        <v>15</v>
      </c>
      <c r="AN70" s="7"/>
      <c r="AO70" s="7">
        <v>83</v>
      </c>
      <c r="AP70" s="7"/>
      <c r="AQ70" s="7">
        <v>76</v>
      </c>
      <c r="AR70" s="7"/>
      <c r="AS70" s="7">
        <v>59</v>
      </c>
      <c r="AT70" s="7"/>
    </row>
    <row r="71" spans="1:46" x14ac:dyDescent="0.3">
      <c r="A71" s="6" t="s">
        <v>765</v>
      </c>
      <c r="B71" s="6"/>
      <c r="C71" s="6"/>
      <c r="D71" s="6" t="s">
        <v>203</v>
      </c>
      <c r="E71" s="7">
        <v>0</v>
      </c>
      <c r="F71" s="7"/>
      <c r="G71" s="7">
        <v>0</v>
      </c>
      <c r="H71" s="7"/>
      <c r="I71" s="7">
        <v>0</v>
      </c>
      <c r="J71" s="7"/>
      <c r="K71" s="7">
        <v>0</v>
      </c>
      <c r="L71" s="7"/>
      <c r="M71" s="7">
        <v>2</v>
      </c>
      <c r="N71" s="7"/>
      <c r="O71" s="7">
        <v>1</v>
      </c>
      <c r="P71" s="7"/>
      <c r="Q71" s="7">
        <v>1</v>
      </c>
      <c r="R71" s="7"/>
      <c r="S71" s="7">
        <v>1</v>
      </c>
      <c r="T71" s="7"/>
      <c r="U71" s="7">
        <v>2</v>
      </c>
      <c r="V71" s="7"/>
      <c r="W71" s="7">
        <v>6</v>
      </c>
      <c r="X71" s="7"/>
      <c r="Y71" s="7">
        <v>2</v>
      </c>
      <c r="Z71" s="7"/>
      <c r="AA71" s="7">
        <v>2</v>
      </c>
      <c r="AB71" s="7"/>
      <c r="AC71" s="7">
        <v>2</v>
      </c>
      <c r="AD71" s="7"/>
      <c r="AE71" s="7">
        <v>3</v>
      </c>
      <c r="AF71" s="7"/>
      <c r="AG71" s="7">
        <v>3</v>
      </c>
      <c r="AH71" s="7"/>
      <c r="AI71" s="7">
        <v>3</v>
      </c>
      <c r="AJ71" s="7"/>
      <c r="AK71" s="7">
        <v>4</v>
      </c>
      <c r="AL71" s="7"/>
      <c r="AM71" s="7">
        <v>2</v>
      </c>
      <c r="AN71" s="7"/>
      <c r="AO71" s="7">
        <v>5</v>
      </c>
      <c r="AP71" s="7"/>
      <c r="AQ71" s="7">
        <v>6</v>
      </c>
      <c r="AR71" s="7"/>
      <c r="AS71" s="7">
        <v>4</v>
      </c>
      <c r="AT71" s="7"/>
    </row>
    <row r="72" spans="1:46" x14ac:dyDescent="0.3">
      <c r="A72" s="6" t="s">
        <v>766</v>
      </c>
      <c r="B72" s="6"/>
      <c r="C72" s="6"/>
      <c r="D72" s="6" t="s">
        <v>205</v>
      </c>
      <c r="E72" s="7">
        <v>1874</v>
      </c>
      <c r="F72" s="7"/>
      <c r="G72" s="7">
        <v>1739</v>
      </c>
      <c r="H72" s="7"/>
      <c r="I72" s="7">
        <v>2044</v>
      </c>
      <c r="J72" s="7"/>
      <c r="K72" s="7">
        <v>1824</v>
      </c>
      <c r="L72" s="7"/>
      <c r="M72" s="7">
        <v>1520</v>
      </c>
      <c r="N72" s="7"/>
      <c r="O72" s="7">
        <v>1553</v>
      </c>
      <c r="P72" s="7"/>
      <c r="Q72" s="7">
        <v>2085</v>
      </c>
      <c r="R72" s="7"/>
      <c r="S72" s="7">
        <v>2597</v>
      </c>
      <c r="T72" s="7"/>
      <c r="U72" s="7">
        <v>2250</v>
      </c>
      <c r="V72" s="7"/>
      <c r="W72" s="7">
        <v>1465</v>
      </c>
      <c r="X72" s="7"/>
      <c r="Y72" s="7">
        <v>1350</v>
      </c>
      <c r="Z72" s="7"/>
      <c r="AA72" s="7">
        <v>1372</v>
      </c>
      <c r="AB72" s="7"/>
      <c r="AC72" s="7">
        <v>1494</v>
      </c>
      <c r="AD72" s="7"/>
      <c r="AE72" s="7">
        <v>1516</v>
      </c>
      <c r="AF72" s="7"/>
      <c r="AG72" s="7">
        <v>1162</v>
      </c>
      <c r="AH72" s="7"/>
      <c r="AI72" s="7">
        <v>1011</v>
      </c>
      <c r="AJ72" s="7"/>
      <c r="AK72" s="7">
        <v>1318</v>
      </c>
      <c r="AL72" s="7"/>
      <c r="AM72" s="7">
        <v>1477</v>
      </c>
      <c r="AN72" s="7"/>
      <c r="AO72" s="7">
        <v>1609</v>
      </c>
      <c r="AP72" s="7"/>
      <c r="AQ72" s="7">
        <v>1417</v>
      </c>
      <c r="AR72" s="7"/>
      <c r="AS72" s="7">
        <v>931</v>
      </c>
      <c r="AT72" s="7"/>
    </row>
    <row r="73" spans="1:46" x14ac:dyDescent="0.3">
      <c r="A73" s="6" t="s">
        <v>767</v>
      </c>
      <c r="B73" s="6"/>
      <c r="C73" s="6"/>
      <c r="D73" s="6" t="s">
        <v>207</v>
      </c>
      <c r="E73" s="7">
        <v>1170</v>
      </c>
      <c r="F73" s="7"/>
      <c r="G73" s="7">
        <v>1276</v>
      </c>
      <c r="H73" s="7"/>
      <c r="I73" s="7">
        <v>1159</v>
      </c>
      <c r="J73" s="7"/>
      <c r="K73" s="7">
        <v>1193</v>
      </c>
      <c r="L73" s="7"/>
      <c r="M73" s="7">
        <v>1891</v>
      </c>
      <c r="N73" s="7"/>
      <c r="O73" s="7">
        <v>1840</v>
      </c>
      <c r="P73" s="7"/>
      <c r="Q73" s="7">
        <v>2319</v>
      </c>
      <c r="R73" s="7"/>
      <c r="S73" s="7">
        <v>2586</v>
      </c>
      <c r="T73" s="7"/>
      <c r="U73" s="7">
        <v>2359</v>
      </c>
      <c r="V73" s="7"/>
      <c r="W73" s="7">
        <v>1768</v>
      </c>
      <c r="X73" s="7"/>
      <c r="Y73" s="7">
        <v>1741</v>
      </c>
      <c r="Z73" s="7"/>
      <c r="AA73" s="7">
        <v>1634</v>
      </c>
      <c r="AB73" s="7"/>
      <c r="AC73" s="7">
        <v>1449</v>
      </c>
      <c r="AD73" s="7"/>
      <c r="AE73" s="7">
        <v>1177</v>
      </c>
      <c r="AF73" s="7"/>
      <c r="AG73" s="7">
        <v>1053</v>
      </c>
      <c r="AH73" s="7"/>
      <c r="AI73" s="7">
        <v>1075</v>
      </c>
      <c r="AJ73" s="7"/>
      <c r="AK73" s="7">
        <v>1012</v>
      </c>
      <c r="AL73" s="7"/>
      <c r="AM73" s="7">
        <v>1257</v>
      </c>
      <c r="AN73" s="7"/>
      <c r="AO73" s="7">
        <v>1355</v>
      </c>
      <c r="AP73" s="7"/>
      <c r="AQ73" s="7">
        <v>1301</v>
      </c>
      <c r="AR73" s="7" t="s">
        <v>59</v>
      </c>
      <c r="AS73" s="7">
        <v>1118</v>
      </c>
      <c r="AT73" s="7"/>
    </row>
    <row r="74" spans="1:46" x14ac:dyDescent="0.3">
      <c r="A74" s="6" t="s">
        <v>768</v>
      </c>
      <c r="B74" s="6"/>
      <c r="C74" s="6"/>
      <c r="D74" s="6" t="s">
        <v>209</v>
      </c>
      <c r="E74" s="7">
        <v>-32</v>
      </c>
      <c r="F74" s="7"/>
      <c r="G74" s="7">
        <v>76</v>
      </c>
      <c r="H74" s="7"/>
      <c r="I74" s="7" t="s">
        <v>15</v>
      </c>
      <c r="J74" s="7"/>
      <c r="K74" s="7">
        <v>14</v>
      </c>
      <c r="L74" s="7"/>
      <c r="M74" s="7">
        <v>74</v>
      </c>
      <c r="N74" s="7"/>
      <c r="O74" s="7">
        <v>32</v>
      </c>
      <c r="P74" s="7"/>
      <c r="Q74" s="7">
        <v>12</v>
      </c>
      <c r="R74" s="7"/>
      <c r="S74" s="7">
        <v>5</v>
      </c>
      <c r="T74" s="7"/>
      <c r="U74" s="7">
        <v>9</v>
      </c>
      <c r="V74" s="7"/>
      <c r="W74" s="7">
        <v>6</v>
      </c>
      <c r="X74" s="7"/>
      <c r="Y74" s="7">
        <v>4</v>
      </c>
      <c r="Z74" s="7"/>
      <c r="AA74" s="7">
        <v>36</v>
      </c>
      <c r="AB74" s="7"/>
      <c r="AC74" s="7">
        <v>24</v>
      </c>
      <c r="AD74" s="7"/>
      <c r="AE74" s="7">
        <v>48</v>
      </c>
      <c r="AF74" s="7"/>
      <c r="AG74" s="7">
        <v>40</v>
      </c>
      <c r="AH74" s="7"/>
      <c r="AI74" s="7">
        <v>29</v>
      </c>
      <c r="AJ74" s="7"/>
      <c r="AK74" s="7">
        <v>47</v>
      </c>
      <c r="AL74" s="7"/>
      <c r="AM74" s="7">
        <v>41</v>
      </c>
      <c r="AN74" s="7"/>
      <c r="AO74" s="7">
        <v>42</v>
      </c>
      <c r="AP74" s="7"/>
      <c r="AQ74" s="7">
        <v>86</v>
      </c>
      <c r="AR74" s="7"/>
      <c r="AS74" s="7">
        <v>30</v>
      </c>
      <c r="AT74" s="7"/>
    </row>
    <row r="75" spans="1:46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</row>
    <row r="76" spans="1:46" x14ac:dyDescent="0.3">
      <c r="A76" s="9" t="s">
        <v>84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</row>
    <row r="77" spans="1:46" x14ac:dyDescent="0.3">
      <c r="A77" s="9" t="s">
        <v>242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</row>
    <row r="78" spans="1:46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</row>
    <row r="79" spans="1:46" x14ac:dyDescent="0.3">
      <c r="A79" s="10" t="s">
        <v>35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</row>
    <row r="80" spans="1:46" x14ac:dyDescent="0.3">
      <c r="A80" s="9" t="s">
        <v>86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</row>
    <row r="81" spans="1:46" x14ac:dyDescent="0.3">
      <c r="A81" s="9" t="s">
        <v>36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</row>
    <row r="82" spans="1:46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</row>
    <row r="83" spans="1:46" x14ac:dyDescent="0.3">
      <c r="A83" s="9" t="s">
        <v>769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S81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640</v>
      </c>
    </row>
    <row r="2" spans="1:45" ht="20.25" customHeight="1" x14ac:dyDescent="0.4">
      <c r="A2" s="3" t="s">
        <v>641</v>
      </c>
    </row>
    <row r="3" spans="1:45" ht="15" customHeight="1" x14ac:dyDescent="0.35">
      <c r="A3" s="1" t="s">
        <v>2</v>
      </c>
    </row>
    <row r="4" spans="1:45" ht="12.75" customHeight="1" x14ac:dyDescent="0.35">
      <c r="A4" s="2" t="s">
        <v>3</v>
      </c>
    </row>
    <row r="6" spans="1:45" x14ac:dyDescent="0.3">
      <c r="A6" s="5" t="s">
        <v>4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642</v>
      </c>
      <c r="B8" s="8" t="s">
        <v>381</v>
      </c>
      <c r="C8" s="6"/>
      <c r="D8" s="7">
        <v>21286</v>
      </c>
      <c r="E8" s="7"/>
      <c r="F8" s="7">
        <v>17509</v>
      </c>
      <c r="G8" s="7"/>
      <c r="H8" s="7">
        <v>17754</v>
      </c>
      <c r="I8" s="7"/>
      <c r="J8" s="7">
        <v>18451</v>
      </c>
      <c r="K8" s="7"/>
      <c r="L8" s="7">
        <v>20406</v>
      </c>
      <c r="M8" s="7"/>
      <c r="N8" s="7">
        <v>18572</v>
      </c>
      <c r="O8" s="7"/>
      <c r="P8" s="7">
        <v>19336</v>
      </c>
      <c r="Q8" s="7"/>
      <c r="R8" s="7">
        <v>21624</v>
      </c>
      <c r="S8" s="7"/>
      <c r="T8" s="7">
        <v>24767</v>
      </c>
      <c r="U8" s="7"/>
      <c r="V8" s="7">
        <v>20134</v>
      </c>
      <c r="W8" s="7"/>
      <c r="X8" s="7">
        <v>22878</v>
      </c>
      <c r="Y8" s="7"/>
      <c r="Z8" s="7">
        <v>23918</v>
      </c>
      <c r="AA8" s="7"/>
      <c r="AB8" s="7">
        <v>22686</v>
      </c>
      <c r="AC8" s="7"/>
      <c r="AD8" s="7">
        <v>22821</v>
      </c>
      <c r="AE8" s="7"/>
      <c r="AF8" s="7">
        <v>24998</v>
      </c>
      <c r="AG8" s="7"/>
      <c r="AH8" s="7">
        <v>24992</v>
      </c>
      <c r="AI8" s="7"/>
      <c r="AJ8" s="7">
        <v>25152</v>
      </c>
      <c r="AK8" s="7"/>
      <c r="AL8" s="7">
        <v>24352</v>
      </c>
      <c r="AM8" s="7"/>
      <c r="AN8" s="7">
        <v>26390</v>
      </c>
      <c r="AO8" s="7" t="s">
        <v>59</v>
      </c>
      <c r="AP8" s="7">
        <v>27602</v>
      </c>
      <c r="AQ8" s="7" t="s">
        <v>59</v>
      </c>
      <c r="AR8" s="7">
        <v>29451</v>
      </c>
      <c r="AS8" s="7"/>
    </row>
    <row r="10" spans="1:45" x14ac:dyDescent="0.3">
      <c r="A10" s="6" t="s">
        <v>643</v>
      </c>
      <c r="B10" s="6"/>
      <c r="C10" s="6" t="s">
        <v>151</v>
      </c>
      <c r="D10" s="7" t="s">
        <v>15</v>
      </c>
      <c r="E10" s="7"/>
      <c r="F10" s="7" t="s">
        <v>15</v>
      </c>
      <c r="G10" s="7"/>
      <c r="H10" s="7" t="s">
        <v>15</v>
      </c>
      <c r="I10" s="7"/>
      <c r="J10" s="7" t="s">
        <v>15</v>
      </c>
      <c r="K10" s="7"/>
      <c r="L10" s="7" t="s">
        <v>15</v>
      </c>
      <c r="M10" s="7"/>
      <c r="N10" s="7" t="s">
        <v>15</v>
      </c>
      <c r="O10" s="7"/>
      <c r="P10" s="7" t="s">
        <v>15</v>
      </c>
      <c r="Q10" s="7"/>
      <c r="R10" s="7" t="s">
        <v>15</v>
      </c>
      <c r="S10" s="7"/>
      <c r="T10" s="7" t="s">
        <v>15</v>
      </c>
      <c r="U10" s="7"/>
      <c r="V10" s="7" t="s">
        <v>15</v>
      </c>
      <c r="W10" s="7"/>
      <c r="X10" s="7" t="s">
        <v>15</v>
      </c>
      <c r="Y10" s="7"/>
      <c r="Z10" s="7" t="s">
        <v>15</v>
      </c>
      <c r="AA10" s="7"/>
      <c r="AB10" s="7" t="s">
        <v>15</v>
      </c>
      <c r="AC10" s="7"/>
      <c r="AD10" s="7" t="s">
        <v>15</v>
      </c>
      <c r="AE10" s="7"/>
      <c r="AF10" s="7">
        <v>3</v>
      </c>
      <c r="AG10" s="7"/>
      <c r="AH10" s="7" t="s">
        <v>15</v>
      </c>
      <c r="AI10" s="7"/>
      <c r="AJ10" s="7" t="s">
        <v>15</v>
      </c>
      <c r="AK10" s="7"/>
      <c r="AL10" s="7" t="s">
        <v>15</v>
      </c>
      <c r="AM10" s="7"/>
      <c r="AN10" s="7" t="s">
        <v>15</v>
      </c>
      <c r="AO10" s="7"/>
      <c r="AP10" s="7" t="s">
        <v>15</v>
      </c>
      <c r="AQ10" s="7"/>
      <c r="AR10" s="7" t="s">
        <v>15</v>
      </c>
      <c r="AS10" s="7"/>
    </row>
    <row r="11" spans="1:45" x14ac:dyDescent="0.3">
      <c r="A11" s="6" t="s">
        <v>644</v>
      </c>
      <c r="B11" s="6"/>
      <c r="C11" s="6" t="s">
        <v>153</v>
      </c>
      <c r="D11" s="7">
        <v>9729</v>
      </c>
      <c r="E11" s="7"/>
      <c r="F11" s="7">
        <v>8913</v>
      </c>
      <c r="G11" s="7"/>
      <c r="H11" s="7">
        <v>9391</v>
      </c>
      <c r="I11" s="7"/>
      <c r="J11" s="7">
        <v>10324</v>
      </c>
      <c r="K11" s="7"/>
      <c r="L11" s="7">
        <v>12033</v>
      </c>
      <c r="M11" s="7"/>
      <c r="N11" s="7">
        <v>10376</v>
      </c>
      <c r="O11" s="7"/>
      <c r="P11" s="7">
        <v>11271</v>
      </c>
      <c r="Q11" s="7"/>
      <c r="R11" s="7">
        <v>11885</v>
      </c>
      <c r="S11" s="7"/>
      <c r="T11" s="7">
        <v>12581</v>
      </c>
      <c r="U11" s="7"/>
      <c r="V11" s="7">
        <v>11916</v>
      </c>
      <c r="W11" s="7"/>
      <c r="X11" s="7">
        <v>14128</v>
      </c>
      <c r="Y11" s="7"/>
      <c r="Z11" s="7">
        <v>13950</v>
      </c>
      <c r="AA11" s="7"/>
      <c r="AB11" s="7">
        <v>13157</v>
      </c>
      <c r="AC11" s="7"/>
      <c r="AD11" s="7">
        <v>12921</v>
      </c>
      <c r="AE11" s="7"/>
      <c r="AF11" s="7">
        <v>14218</v>
      </c>
      <c r="AG11" s="7"/>
      <c r="AH11" s="7">
        <v>11837</v>
      </c>
      <c r="AI11" s="7"/>
      <c r="AJ11" s="7">
        <v>12638</v>
      </c>
      <c r="AK11" s="7"/>
      <c r="AL11" s="7">
        <v>11955</v>
      </c>
      <c r="AM11" s="7"/>
      <c r="AN11" s="7">
        <v>13047</v>
      </c>
      <c r="AO11" s="7"/>
      <c r="AP11" s="7">
        <v>14283</v>
      </c>
      <c r="AQ11" s="7" t="s">
        <v>59</v>
      </c>
      <c r="AR11" s="7">
        <v>15306</v>
      </c>
      <c r="AS11" s="7"/>
    </row>
    <row r="12" spans="1:45" x14ac:dyDescent="0.3">
      <c r="A12" s="6" t="s">
        <v>645</v>
      </c>
      <c r="B12" s="6"/>
      <c r="C12" s="6" t="s">
        <v>155</v>
      </c>
      <c r="D12" s="7">
        <v>0</v>
      </c>
      <c r="E12" s="7"/>
      <c r="F12" s="7">
        <v>0</v>
      </c>
      <c r="G12" s="7"/>
      <c r="H12" s="7">
        <v>0</v>
      </c>
      <c r="I12" s="7"/>
      <c r="J12" s="7">
        <v>0</v>
      </c>
      <c r="K12" s="7"/>
      <c r="L12" s="7">
        <v>0</v>
      </c>
      <c r="M12" s="7"/>
      <c r="N12" s="7">
        <v>0</v>
      </c>
      <c r="O12" s="7"/>
      <c r="P12" s="7">
        <v>0</v>
      </c>
      <c r="Q12" s="7"/>
      <c r="R12" s="7">
        <v>0</v>
      </c>
      <c r="S12" s="7"/>
      <c r="T12" s="7">
        <v>0</v>
      </c>
      <c r="U12" s="7"/>
      <c r="V12" s="7">
        <v>0</v>
      </c>
      <c r="W12" s="7"/>
      <c r="X12" s="7">
        <v>0</v>
      </c>
      <c r="Y12" s="7"/>
      <c r="Z12" s="7" t="s">
        <v>15</v>
      </c>
      <c r="AA12" s="7"/>
      <c r="AB12" s="7" t="s">
        <v>15</v>
      </c>
      <c r="AC12" s="7"/>
      <c r="AD12" s="7" t="s">
        <v>15</v>
      </c>
      <c r="AE12" s="7"/>
      <c r="AF12" s="7" t="s">
        <v>15</v>
      </c>
      <c r="AG12" s="7"/>
      <c r="AH12" s="7">
        <v>0</v>
      </c>
      <c r="AI12" s="7"/>
      <c r="AJ12" s="7">
        <v>0</v>
      </c>
      <c r="AK12" s="7"/>
      <c r="AL12" s="7">
        <v>0</v>
      </c>
      <c r="AM12" s="7"/>
      <c r="AN12" s="7" t="s">
        <v>15</v>
      </c>
      <c r="AO12" s="7"/>
      <c r="AP12" s="7" t="s">
        <v>15</v>
      </c>
      <c r="AQ12" s="7"/>
      <c r="AR12" s="7" t="s">
        <v>15</v>
      </c>
      <c r="AS12" s="7"/>
    </row>
    <row r="13" spans="1:45" x14ac:dyDescent="0.3">
      <c r="A13" s="6" t="s">
        <v>646</v>
      </c>
      <c r="B13" s="6"/>
      <c r="C13" s="6" t="s">
        <v>157</v>
      </c>
      <c r="D13" s="7">
        <v>49</v>
      </c>
      <c r="E13" s="7"/>
      <c r="F13" s="7">
        <v>51</v>
      </c>
      <c r="G13" s="7"/>
      <c r="H13" s="7">
        <v>45</v>
      </c>
      <c r="I13" s="7"/>
      <c r="J13" s="7" t="s">
        <v>15</v>
      </c>
      <c r="K13" s="7"/>
      <c r="L13" s="7">
        <v>17</v>
      </c>
      <c r="M13" s="7"/>
      <c r="N13" s="7">
        <v>27</v>
      </c>
      <c r="O13" s="7"/>
      <c r="P13" s="7">
        <v>29</v>
      </c>
      <c r="Q13" s="7"/>
      <c r="R13" s="7">
        <v>9</v>
      </c>
      <c r="S13" s="7"/>
      <c r="T13" s="7" t="s">
        <v>15</v>
      </c>
      <c r="U13" s="7"/>
      <c r="V13" s="7" t="s">
        <v>15</v>
      </c>
      <c r="W13" s="7"/>
      <c r="X13" s="7" t="s">
        <v>15</v>
      </c>
      <c r="Y13" s="7"/>
      <c r="Z13" s="7" t="s">
        <v>15</v>
      </c>
      <c r="AA13" s="7"/>
      <c r="AB13" s="7" t="s">
        <v>15</v>
      </c>
      <c r="AC13" s="7"/>
      <c r="AD13" s="7" t="s">
        <v>15</v>
      </c>
      <c r="AE13" s="7"/>
      <c r="AF13" s="7" t="s">
        <v>15</v>
      </c>
      <c r="AG13" s="7"/>
      <c r="AH13" s="7" t="s">
        <v>15</v>
      </c>
      <c r="AI13" s="7"/>
      <c r="AJ13" s="7" t="s">
        <v>15</v>
      </c>
      <c r="AK13" s="7"/>
      <c r="AL13" s="7" t="s">
        <v>15</v>
      </c>
      <c r="AM13" s="7"/>
      <c r="AN13" s="7" t="s">
        <v>15</v>
      </c>
      <c r="AO13" s="7"/>
      <c r="AP13" s="7" t="s">
        <v>15</v>
      </c>
      <c r="AQ13" s="7"/>
      <c r="AR13" s="7" t="s">
        <v>15</v>
      </c>
      <c r="AS13" s="7"/>
    </row>
    <row r="14" spans="1:45" x14ac:dyDescent="0.3">
      <c r="A14" s="6" t="s">
        <v>647</v>
      </c>
      <c r="B14" s="6"/>
      <c r="C14" s="6" t="s">
        <v>159</v>
      </c>
      <c r="D14" s="7">
        <v>461</v>
      </c>
      <c r="E14" s="7"/>
      <c r="F14" s="7">
        <v>190</v>
      </c>
      <c r="G14" s="7"/>
      <c r="H14" s="7">
        <v>610</v>
      </c>
      <c r="I14" s="7"/>
      <c r="J14" s="7">
        <v>1218</v>
      </c>
      <c r="K14" s="7"/>
      <c r="L14" s="7">
        <v>758</v>
      </c>
      <c r="M14" s="7"/>
      <c r="N14" s="7">
        <v>98</v>
      </c>
      <c r="O14" s="7"/>
      <c r="P14" s="7">
        <v>-382</v>
      </c>
      <c r="Q14" s="7"/>
      <c r="R14" s="7">
        <v>-146</v>
      </c>
      <c r="S14" s="7"/>
      <c r="T14" s="7">
        <v>-792</v>
      </c>
      <c r="U14" s="7"/>
      <c r="V14" s="7">
        <v>-898</v>
      </c>
      <c r="W14" s="7"/>
      <c r="X14" s="7">
        <v>-933</v>
      </c>
      <c r="Y14" s="7"/>
      <c r="Z14" s="7" t="s">
        <v>15</v>
      </c>
      <c r="AA14" s="7"/>
      <c r="AB14" s="7" t="s">
        <v>15</v>
      </c>
      <c r="AC14" s="7"/>
      <c r="AD14" s="7">
        <v>288</v>
      </c>
      <c r="AE14" s="7"/>
      <c r="AF14" s="7">
        <v>281</v>
      </c>
      <c r="AG14" s="7"/>
      <c r="AH14" s="7">
        <v>289</v>
      </c>
      <c r="AI14" s="7"/>
      <c r="AJ14" s="7">
        <v>294</v>
      </c>
      <c r="AK14" s="7"/>
      <c r="AL14" s="7">
        <v>297</v>
      </c>
      <c r="AM14" s="7"/>
      <c r="AN14" s="7">
        <v>313</v>
      </c>
      <c r="AO14" s="7"/>
      <c r="AP14" s="7">
        <v>999</v>
      </c>
      <c r="AQ14" s="7"/>
      <c r="AR14" s="7">
        <v>932</v>
      </c>
      <c r="AS14" s="7"/>
    </row>
    <row r="15" spans="1:45" x14ac:dyDescent="0.3">
      <c r="A15" s="6" t="s">
        <v>648</v>
      </c>
      <c r="B15" s="6"/>
      <c r="C15" s="6" t="s">
        <v>161</v>
      </c>
      <c r="D15" s="7">
        <v>1209</v>
      </c>
      <c r="E15" s="7"/>
      <c r="F15" s="7">
        <v>34</v>
      </c>
      <c r="G15" s="7"/>
      <c r="H15" s="7">
        <v>33</v>
      </c>
      <c r="I15" s="7"/>
      <c r="J15" s="7">
        <v>36</v>
      </c>
      <c r="K15" s="7"/>
      <c r="L15" s="7">
        <v>38</v>
      </c>
      <c r="M15" s="7"/>
      <c r="N15" s="7">
        <v>72</v>
      </c>
      <c r="O15" s="7"/>
      <c r="P15" s="7">
        <v>73</v>
      </c>
      <c r="Q15" s="7"/>
      <c r="R15" s="7">
        <v>73</v>
      </c>
      <c r="S15" s="7"/>
      <c r="T15" s="7">
        <v>88</v>
      </c>
      <c r="U15" s="7"/>
      <c r="V15" s="7">
        <v>45</v>
      </c>
      <c r="W15" s="7"/>
      <c r="X15" s="7">
        <v>60</v>
      </c>
      <c r="Y15" s="7"/>
      <c r="Z15" s="7">
        <v>59</v>
      </c>
      <c r="AA15" s="7"/>
      <c r="AB15" s="7">
        <v>57</v>
      </c>
      <c r="AC15" s="7"/>
      <c r="AD15" s="7">
        <v>159</v>
      </c>
      <c r="AE15" s="7"/>
      <c r="AF15" s="7">
        <v>182</v>
      </c>
      <c r="AG15" s="7"/>
      <c r="AH15" s="7">
        <v>208</v>
      </c>
      <c r="AI15" s="7"/>
      <c r="AJ15" s="7">
        <v>138</v>
      </c>
      <c r="AK15" s="7"/>
      <c r="AL15" s="7">
        <v>68</v>
      </c>
      <c r="AM15" s="7"/>
      <c r="AN15" s="7">
        <v>158</v>
      </c>
      <c r="AO15" s="7"/>
      <c r="AP15" s="7">
        <v>292</v>
      </c>
      <c r="AQ15" s="7"/>
      <c r="AR15" s="7">
        <v>388</v>
      </c>
      <c r="AS15" s="7"/>
    </row>
    <row r="16" spans="1:45" x14ac:dyDescent="0.3">
      <c r="A16" s="6" t="s">
        <v>649</v>
      </c>
      <c r="B16" s="6"/>
      <c r="C16" s="6" t="s">
        <v>163</v>
      </c>
      <c r="D16" s="7">
        <v>7</v>
      </c>
      <c r="E16" s="7"/>
      <c r="F16" s="7">
        <v>8</v>
      </c>
      <c r="G16" s="7"/>
      <c r="H16" s="7">
        <v>5</v>
      </c>
      <c r="I16" s="7"/>
      <c r="J16" s="7">
        <v>3</v>
      </c>
      <c r="K16" s="7"/>
      <c r="L16" s="7">
        <v>2</v>
      </c>
      <c r="M16" s="7"/>
      <c r="N16" s="7">
        <v>11</v>
      </c>
      <c r="O16" s="7"/>
      <c r="P16" s="7">
        <v>4</v>
      </c>
      <c r="Q16" s="7"/>
      <c r="R16" s="7">
        <v>9</v>
      </c>
      <c r="S16" s="7"/>
      <c r="T16" s="7">
        <v>0</v>
      </c>
      <c r="U16" s="7"/>
      <c r="V16" s="7">
        <v>0</v>
      </c>
      <c r="W16" s="7"/>
      <c r="X16" s="7">
        <v>0</v>
      </c>
      <c r="Y16" s="7"/>
      <c r="Z16" s="7">
        <v>0</v>
      </c>
      <c r="AA16" s="7"/>
      <c r="AB16" s="7">
        <v>0</v>
      </c>
      <c r="AC16" s="7"/>
      <c r="AD16" s="7">
        <v>0</v>
      </c>
      <c r="AE16" s="7"/>
      <c r="AF16" s="7">
        <v>0</v>
      </c>
      <c r="AG16" s="7"/>
      <c r="AH16" s="7">
        <v>0</v>
      </c>
      <c r="AI16" s="7"/>
      <c r="AJ16" s="7">
        <v>0</v>
      </c>
      <c r="AK16" s="7"/>
      <c r="AL16" s="7" t="s">
        <v>15</v>
      </c>
      <c r="AM16" s="7"/>
      <c r="AN16" s="7" t="s">
        <v>15</v>
      </c>
      <c r="AO16" s="7"/>
      <c r="AP16" s="7" t="s">
        <v>15</v>
      </c>
      <c r="AQ16" s="7"/>
      <c r="AR16" s="7" t="s">
        <v>15</v>
      </c>
      <c r="AS16" s="7"/>
    </row>
    <row r="17" spans="1:45" x14ac:dyDescent="0.3">
      <c r="A17" s="6" t="s">
        <v>650</v>
      </c>
      <c r="B17" s="6"/>
      <c r="C17" s="6" t="s">
        <v>165</v>
      </c>
      <c r="D17" s="7">
        <v>850</v>
      </c>
      <c r="E17" s="7"/>
      <c r="F17" s="7">
        <v>855</v>
      </c>
      <c r="G17" s="7"/>
      <c r="H17" s="7">
        <v>853</v>
      </c>
      <c r="I17" s="7"/>
      <c r="J17" s="7">
        <v>484</v>
      </c>
      <c r="K17" s="7"/>
      <c r="L17" s="7">
        <v>4</v>
      </c>
      <c r="M17" s="7"/>
      <c r="N17" s="7">
        <v>1</v>
      </c>
      <c r="O17" s="7"/>
      <c r="P17" s="7">
        <v>1</v>
      </c>
      <c r="Q17" s="7"/>
      <c r="R17" s="7">
        <v>1</v>
      </c>
      <c r="S17" s="7"/>
      <c r="T17" s="7">
        <v>1</v>
      </c>
      <c r="U17" s="7"/>
      <c r="V17" s="7">
        <v>1</v>
      </c>
      <c r="W17" s="7"/>
      <c r="X17" s="7">
        <v>1</v>
      </c>
      <c r="Y17" s="7"/>
      <c r="Z17" s="7">
        <v>1</v>
      </c>
      <c r="AA17" s="7"/>
      <c r="AB17" s="7">
        <v>1</v>
      </c>
      <c r="AC17" s="7"/>
      <c r="AD17" s="7">
        <v>0</v>
      </c>
      <c r="AE17" s="7"/>
      <c r="AF17" s="7">
        <v>0</v>
      </c>
      <c r="AG17" s="7"/>
      <c r="AH17" s="7">
        <v>1</v>
      </c>
      <c r="AI17" s="7"/>
      <c r="AJ17" s="7">
        <v>0</v>
      </c>
      <c r="AK17" s="7"/>
      <c r="AL17" s="7">
        <v>0</v>
      </c>
      <c r="AM17" s="7"/>
      <c r="AN17" s="7">
        <v>1</v>
      </c>
      <c r="AO17" s="7"/>
      <c r="AP17" s="7">
        <v>0</v>
      </c>
      <c r="AQ17" s="7"/>
      <c r="AR17" s="7">
        <v>0</v>
      </c>
      <c r="AS17" s="7"/>
    </row>
    <row r="18" spans="1:45" x14ac:dyDescent="0.3">
      <c r="A18" s="6" t="s">
        <v>651</v>
      </c>
      <c r="B18" s="6"/>
      <c r="C18" s="6" t="s">
        <v>167</v>
      </c>
      <c r="D18" s="7">
        <v>2752</v>
      </c>
      <c r="E18" s="7"/>
      <c r="F18" s="7">
        <v>2747</v>
      </c>
      <c r="G18" s="7"/>
      <c r="H18" s="7">
        <v>2719</v>
      </c>
      <c r="I18" s="7"/>
      <c r="J18" s="7">
        <v>2731</v>
      </c>
      <c r="K18" s="7"/>
      <c r="L18" s="7">
        <v>2861</v>
      </c>
      <c r="M18" s="7"/>
      <c r="N18" s="7">
        <v>3031</v>
      </c>
      <c r="O18" s="7"/>
      <c r="P18" s="7" t="s">
        <v>15</v>
      </c>
      <c r="Q18" s="7"/>
      <c r="R18" s="7" t="s">
        <v>15</v>
      </c>
      <c r="S18" s="7"/>
      <c r="T18" s="7" t="s">
        <v>15</v>
      </c>
      <c r="U18" s="7"/>
      <c r="V18" s="7" t="s">
        <v>15</v>
      </c>
      <c r="W18" s="7"/>
      <c r="X18" s="7">
        <v>12</v>
      </c>
      <c r="Y18" s="7"/>
      <c r="Z18" s="7" t="s">
        <v>15</v>
      </c>
      <c r="AA18" s="7"/>
      <c r="AB18" s="7">
        <v>11</v>
      </c>
      <c r="AC18" s="7"/>
      <c r="AD18" s="7" t="s">
        <v>15</v>
      </c>
      <c r="AE18" s="7"/>
      <c r="AF18" s="7" t="s">
        <v>15</v>
      </c>
      <c r="AG18" s="7"/>
      <c r="AH18" s="7" t="s">
        <v>15</v>
      </c>
      <c r="AI18" s="7"/>
      <c r="AJ18" s="7" t="s">
        <v>15</v>
      </c>
      <c r="AK18" s="7"/>
      <c r="AL18" s="7" t="s">
        <v>15</v>
      </c>
      <c r="AM18" s="7"/>
      <c r="AN18" s="7">
        <v>635</v>
      </c>
      <c r="AO18" s="7"/>
      <c r="AP18" s="7">
        <v>19</v>
      </c>
      <c r="AQ18" s="7"/>
      <c r="AR18" s="7">
        <v>28</v>
      </c>
      <c r="AS18" s="7"/>
    </row>
    <row r="19" spans="1:45" x14ac:dyDescent="0.3">
      <c r="A19" s="6" t="s">
        <v>652</v>
      </c>
      <c r="B19" s="6"/>
      <c r="C19" s="6" t="s">
        <v>169</v>
      </c>
      <c r="D19" s="7" t="s">
        <v>15</v>
      </c>
      <c r="E19" s="7"/>
      <c r="F19" s="7" t="s">
        <v>15</v>
      </c>
      <c r="G19" s="7"/>
      <c r="H19" s="7">
        <v>10</v>
      </c>
      <c r="I19" s="7"/>
      <c r="J19" s="7" t="s">
        <v>15</v>
      </c>
      <c r="K19" s="7"/>
      <c r="L19" s="7">
        <v>280</v>
      </c>
      <c r="M19" s="7"/>
      <c r="N19" s="7">
        <v>243</v>
      </c>
      <c r="O19" s="7"/>
      <c r="P19" s="7">
        <v>41</v>
      </c>
      <c r="Q19" s="7"/>
      <c r="R19" s="7">
        <v>66</v>
      </c>
      <c r="S19" s="7"/>
      <c r="T19" s="7">
        <v>174</v>
      </c>
      <c r="U19" s="7"/>
      <c r="V19" s="7">
        <v>126</v>
      </c>
      <c r="W19" s="7"/>
      <c r="X19" s="7">
        <v>114</v>
      </c>
      <c r="Y19" s="7"/>
      <c r="Z19" s="7">
        <v>153</v>
      </c>
      <c r="AA19" s="7"/>
      <c r="AB19" s="7">
        <v>69</v>
      </c>
      <c r="AC19" s="7"/>
      <c r="AD19" s="7">
        <v>85</v>
      </c>
      <c r="AE19" s="7"/>
      <c r="AF19" s="7">
        <v>85</v>
      </c>
      <c r="AG19" s="7"/>
      <c r="AH19" s="7">
        <v>49</v>
      </c>
      <c r="AI19" s="7"/>
      <c r="AJ19" s="7">
        <v>24</v>
      </c>
      <c r="AK19" s="7"/>
      <c r="AL19" s="7">
        <v>97</v>
      </c>
      <c r="AM19" s="7"/>
      <c r="AN19" s="7">
        <v>65</v>
      </c>
      <c r="AO19" s="7"/>
      <c r="AP19" s="7">
        <v>119</v>
      </c>
      <c r="AQ19" s="7"/>
      <c r="AR19" s="7">
        <v>94</v>
      </c>
      <c r="AS19" s="7"/>
    </row>
    <row r="20" spans="1:45" x14ac:dyDescent="0.3">
      <c r="A20" s="6" t="s">
        <v>653</v>
      </c>
      <c r="B20" s="6"/>
      <c r="C20" s="6" t="s">
        <v>171</v>
      </c>
      <c r="D20" s="7" t="s">
        <v>15</v>
      </c>
      <c r="E20" s="7"/>
      <c r="F20" s="7" t="s">
        <v>15</v>
      </c>
      <c r="G20" s="7"/>
      <c r="H20" s="7" t="s">
        <v>15</v>
      </c>
      <c r="I20" s="7"/>
      <c r="J20" s="7" t="s">
        <v>15</v>
      </c>
      <c r="K20" s="7"/>
      <c r="L20" s="7" t="s">
        <v>15</v>
      </c>
      <c r="M20" s="7"/>
      <c r="N20" s="7">
        <v>79</v>
      </c>
      <c r="O20" s="7"/>
      <c r="P20" s="7">
        <v>51</v>
      </c>
      <c r="Q20" s="7"/>
      <c r="R20" s="7" t="s">
        <v>15</v>
      </c>
      <c r="S20" s="7"/>
      <c r="T20" s="7" t="s">
        <v>15</v>
      </c>
      <c r="U20" s="7"/>
      <c r="V20" s="7" t="s">
        <v>15</v>
      </c>
      <c r="W20" s="7"/>
      <c r="X20" s="7" t="s">
        <v>15</v>
      </c>
      <c r="Y20" s="7"/>
      <c r="Z20" s="7" t="s">
        <v>15</v>
      </c>
      <c r="AA20" s="7"/>
      <c r="AB20" s="7" t="s">
        <v>15</v>
      </c>
      <c r="AC20" s="7"/>
      <c r="AD20" s="7" t="s">
        <v>15</v>
      </c>
      <c r="AE20" s="7"/>
      <c r="AF20" s="7" t="s">
        <v>15</v>
      </c>
      <c r="AG20" s="7"/>
      <c r="AH20" s="7" t="s">
        <v>15</v>
      </c>
      <c r="AI20" s="7"/>
      <c r="AJ20" s="7" t="s">
        <v>15</v>
      </c>
      <c r="AK20" s="7"/>
      <c r="AL20" s="7" t="s">
        <v>15</v>
      </c>
      <c r="AM20" s="7"/>
      <c r="AN20" s="7" t="s">
        <v>15</v>
      </c>
      <c r="AO20" s="7"/>
      <c r="AP20" s="7" t="s">
        <v>15</v>
      </c>
      <c r="AQ20" s="7"/>
      <c r="AR20" s="7" t="s">
        <v>15</v>
      </c>
      <c r="AS20" s="7"/>
    </row>
    <row r="21" spans="1:45" x14ac:dyDescent="0.3">
      <c r="A21" s="6" t="s">
        <v>654</v>
      </c>
      <c r="B21" s="6"/>
      <c r="C21" s="6" t="s">
        <v>173</v>
      </c>
      <c r="D21" s="7" t="s">
        <v>15</v>
      </c>
      <c r="E21" s="7"/>
      <c r="F21" s="7" t="s">
        <v>15</v>
      </c>
      <c r="G21" s="7"/>
      <c r="H21" s="7" t="s">
        <v>15</v>
      </c>
      <c r="I21" s="7"/>
      <c r="J21" s="7" t="s">
        <v>15</v>
      </c>
      <c r="K21" s="7"/>
      <c r="L21" s="7" t="s">
        <v>15</v>
      </c>
      <c r="M21" s="7"/>
      <c r="N21" s="7" t="s">
        <v>15</v>
      </c>
      <c r="O21" s="7"/>
      <c r="P21" s="7" t="s">
        <v>15</v>
      </c>
      <c r="Q21" s="7"/>
      <c r="R21" s="7" t="s">
        <v>15</v>
      </c>
      <c r="S21" s="7"/>
      <c r="T21" s="7" t="s">
        <v>15</v>
      </c>
      <c r="U21" s="7"/>
      <c r="V21" s="7" t="s">
        <v>15</v>
      </c>
      <c r="W21" s="7"/>
      <c r="X21" s="7" t="s">
        <v>15</v>
      </c>
      <c r="Y21" s="7"/>
      <c r="Z21" s="7" t="s">
        <v>15</v>
      </c>
      <c r="AA21" s="7"/>
      <c r="AB21" s="7" t="s">
        <v>15</v>
      </c>
      <c r="AC21" s="7"/>
      <c r="AD21" s="7">
        <v>49</v>
      </c>
      <c r="AE21" s="7"/>
      <c r="AF21" s="7" t="s">
        <v>15</v>
      </c>
      <c r="AG21" s="7"/>
      <c r="AH21" s="7" t="s">
        <v>15</v>
      </c>
      <c r="AI21" s="7"/>
      <c r="AJ21" s="7">
        <v>75</v>
      </c>
      <c r="AK21" s="7"/>
      <c r="AL21" s="7">
        <v>81</v>
      </c>
      <c r="AM21" s="7"/>
      <c r="AN21" s="7" t="s">
        <v>15</v>
      </c>
      <c r="AO21" s="7"/>
      <c r="AP21" s="7" t="s">
        <v>15</v>
      </c>
      <c r="AQ21" s="7"/>
      <c r="AR21" s="7" t="s">
        <v>15</v>
      </c>
      <c r="AS21" s="7"/>
    </row>
    <row r="22" spans="1:45" x14ac:dyDescent="0.3">
      <c r="A22" s="6" t="s">
        <v>655</v>
      </c>
      <c r="B22" s="6"/>
      <c r="C22" s="6" t="s">
        <v>175</v>
      </c>
      <c r="D22" s="7" t="s">
        <v>15</v>
      </c>
      <c r="E22" s="7"/>
      <c r="F22" s="7">
        <v>86</v>
      </c>
      <c r="G22" s="7"/>
      <c r="H22" s="7">
        <v>54</v>
      </c>
      <c r="I22" s="7"/>
      <c r="J22" s="7">
        <v>19</v>
      </c>
      <c r="K22" s="7"/>
      <c r="L22" s="7">
        <v>115</v>
      </c>
      <c r="M22" s="7"/>
      <c r="N22" s="7">
        <v>133</v>
      </c>
      <c r="O22" s="7"/>
      <c r="P22" s="7">
        <v>131</v>
      </c>
      <c r="Q22" s="7"/>
      <c r="R22" s="7">
        <v>88</v>
      </c>
      <c r="S22" s="7"/>
      <c r="T22" s="7">
        <v>146</v>
      </c>
      <c r="U22" s="7"/>
      <c r="V22" s="7">
        <v>30</v>
      </c>
      <c r="W22" s="7"/>
      <c r="X22" s="7">
        <v>-10</v>
      </c>
      <c r="Y22" s="7"/>
      <c r="Z22" s="7">
        <v>-20</v>
      </c>
      <c r="AA22" s="7"/>
      <c r="AB22" s="7">
        <v>-21</v>
      </c>
      <c r="AC22" s="7"/>
      <c r="AD22" s="7">
        <v>50</v>
      </c>
      <c r="AE22" s="7"/>
      <c r="AF22" s="7" t="s">
        <v>15</v>
      </c>
      <c r="AG22" s="7"/>
      <c r="AH22" s="7" t="s">
        <v>15</v>
      </c>
      <c r="AI22" s="7"/>
      <c r="AJ22" s="7">
        <v>56</v>
      </c>
      <c r="AK22" s="7"/>
      <c r="AL22" s="7">
        <v>52</v>
      </c>
      <c r="AM22" s="7"/>
      <c r="AN22" s="7">
        <v>46</v>
      </c>
      <c r="AO22" s="7"/>
      <c r="AP22" s="7">
        <v>31</v>
      </c>
      <c r="AQ22" s="7"/>
      <c r="AR22" s="7" t="s">
        <v>15</v>
      </c>
      <c r="AS22" s="7"/>
    </row>
    <row r="23" spans="1:45" x14ac:dyDescent="0.3">
      <c r="A23" s="6" t="s">
        <v>656</v>
      </c>
      <c r="B23" s="6"/>
      <c r="C23" s="6" t="s">
        <v>177</v>
      </c>
      <c r="D23" s="7">
        <v>-53</v>
      </c>
      <c r="E23" s="7"/>
      <c r="F23" s="7">
        <v>444</v>
      </c>
      <c r="G23" s="7"/>
      <c r="H23" s="7">
        <v>348</v>
      </c>
      <c r="I23" s="7"/>
      <c r="J23" s="7">
        <v>34</v>
      </c>
      <c r="K23" s="7"/>
      <c r="L23" s="7">
        <v>190</v>
      </c>
      <c r="M23" s="7"/>
      <c r="N23" s="7">
        <v>113</v>
      </c>
      <c r="O23" s="7"/>
      <c r="P23" s="7">
        <v>394</v>
      </c>
      <c r="Q23" s="7"/>
      <c r="R23" s="7">
        <v>524</v>
      </c>
      <c r="S23" s="7"/>
      <c r="T23" s="7">
        <v>647</v>
      </c>
      <c r="U23" s="7"/>
      <c r="V23" s="7">
        <v>640</v>
      </c>
      <c r="W23" s="7"/>
      <c r="X23" s="7">
        <v>583</v>
      </c>
      <c r="Y23" s="7"/>
      <c r="Z23" s="7">
        <v>653</v>
      </c>
      <c r="AA23" s="7"/>
      <c r="AB23" s="7">
        <v>811</v>
      </c>
      <c r="AC23" s="7"/>
      <c r="AD23" s="7">
        <v>570</v>
      </c>
      <c r="AE23" s="7"/>
      <c r="AF23" s="7">
        <v>544</v>
      </c>
      <c r="AG23" s="7"/>
      <c r="AH23" s="7">
        <v>2146</v>
      </c>
      <c r="AI23" s="7"/>
      <c r="AJ23" s="7">
        <v>2009</v>
      </c>
      <c r="AK23" s="7"/>
      <c r="AL23" s="7">
        <v>2151</v>
      </c>
      <c r="AM23" s="7"/>
      <c r="AN23" s="7">
        <v>2287</v>
      </c>
      <c r="AO23" s="7"/>
      <c r="AP23" s="7">
        <v>1892</v>
      </c>
      <c r="AQ23" s="7"/>
      <c r="AR23" s="7">
        <v>1597</v>
      </c>
      <c r="AS23" s="7"/>
    </row>
    <row r="24" spans="1:45" x14ac:dyDescent="0.3">
      <c r="A24" s="6" t="s">
        <v>657</v>
      </c>
      <c r="B24" s="6"/>
      <c r="C24" s="6" t="s">
        <v>179</v>
      </c>
      <c r="D24" s="7" t="s">
        <v>15</v>
      </c>
      <c r="E24" s="7"/>
      <c r="F24" s="7" t="s">
        <v>15</v>
      </c>
      <c r="G24" s="7"/>
      <c r="H24" s="7" t="s">
        <v>15</v>
      </c>
      <c r="I24" s="7"/>
      <c r="J24" s="7" t="s">
        <v>15</v>
      </c>
      <c r="K24" s="7"/>
      <c r="L24" s="7" t="s">
        <v>15</v>
      </c>
      <c r="M24" s="7"/>
      <c r="N24" s="7" t="s">
        <v>15</v>
      </c>
      <c r="O24" s="7"/>
      <c r="P24" s="7" t="s">
        <v>15</v>
      </c>
      <c r="Q24" s="7"/>
      <c r="R24" s="7" t="s">
        <v>15</v>
      </c>
      <c r="S24" s="7"/>
      <c r="T24" s="7" t="s">
        <v>15</v>
      </c>
      <c r="U24" s="7"/>
      <c r="V24" s="7" t="s">
        <v>15</v>
      </c>
      <c r="W24" s="7"/>
      <c r="X24" s="7" t="s">
        <v>15</v>
      </c>
      <c r="Y24" s="7"/>
      <c r="Z24" s="7" t="s">
        <v>15</v>
      </c>
      <c r="AA24" s="7"/>
      <c r="AB24" s="7" t="s">
        <v>15</v>
      </c>
      <c r="AC24" s="7"/>
      <c r="AD24" s="7" t="s">
        <v>15</v>
      </c>
      <c r="AE24" s="7"/>
      <c r="AF24" s="7" t="s">
        <v>15</v>
      </c>
      <c r="AG24" s="7"/>
      <c r="AH24" s="7" t="s">
        <v>15</v>
      </c>
      <c r="AI24" s="7"/>
      <c r="AJ24" s="7" t="s">
        <v>15</v>
      </c>
      <c r="AK24" s="7"/>
      <c r="AL24" s="7" t="s">
        <v>15</v>
      </c>
      <c r="AM24" s="7"/>
      <c r="AN24" s="7" t="s">
        <v>15</v>
      </c>
      <c r="AO24" s="7"/>
      <c r="AP24" s="7" t="s">
        <v>15</v>
      </c>
      <c r="AQ24" s="7"/>
      <c r="AR24" s="7" t="s">
        <v>15</v>
      </c>
      <c r="AS24" s="7"/>
    </row>
    <row r="25" spans="1:45" x14ac:dyDescent="0.3">
      <c r="A25" s="6" t="s">
        <v>658</v>
      </c>
      <c r="B25" s="6"/>
      <c r="C25" s="6" t="s">
        <v>181</v>
      </c>
      <c r="D25" s="7" t="s">
        <v>15</v>
      </c>
      <c r="E25" s="7"/>
      <c r="F25" s="7">
        <v>84</v>
      </c>
      <c r="G25" s="7"/>
      <c r="H25" s="7">
        <v>71</v>
      </c>
      <c r="I25" s="7"/>
      <c r="J25" s="7">
        <v>20</v>
      </c>
      <c r="K25" s="7"/>
      <c r="L25" s="7">
        <v>91</v>
      </c>
      <c r="M25" s="7"/>
      <c r="N25" s="7">
        <v>43</v>
      </c>
      <c r="O25" s="7"/>
      <c r="P25" s="7">
        <v>52</v>
      </c>
      <c r="Q25" s="7"/>
      <c r="R25" s="7">
        <v>59</v>
      </c>
      <c r="S25" s="7"/>
      <c r="T25" s="7">
        <v>70</v>
      </c>
      <c r="U25" s="7"/>
      <c r="V25" s="7" t="s">
        <v>15</v>
      </c>
      <c r="W25" s="7"/>
      <c r="X25" s="7" t="s">
        <v>15</v>
      </c>
      <c r="Y25" s="7"/>
      <c r="Z25" s="7" t="s">
        <v>15</v>
      </c>
      <c r="AA25" s="7"/>
      <c r="AB25" s="7" t="s">
        <v>15</v>
      </c>
      <c r="AC25" s="7"/>
      <c r="AD25" s="7">
        <v>0</v>
      </c>
      <c r="AE25" s="7"/>
      <c r="AF25" s="7">
        <v>1</v>
      </c>
      <c r="AG25" s="7"/>
      <c r="AH25" s="7">
        <v>-92</v>
      </c>
      <c r="AI25" s="7"/>
      <c r="AJ25" s="7">
        <v>22</v>
      </c>
      <c r="AK25" s="7"/>
      <c r="AL25" s="7">
        <v>89</v>
      </c>
      <c r="AM25" s="7"/>
      <c r="AN25" s="7">
        <v>65</v>
      </c>
      <c r="AO25" s="7"/>
      <c r="AP25" s="7">
        <v>86</v>
      </c>
      <c r="AQ25" s="7"/>
      <c r="AR25" s="7">
        <v>61</v>
      </c>
      <c r="AS25" s="7"/>
    </row>
    <row r="26" spans="1:45" x14ac:dyDescent="0.3">
      <c r="A26" s="6" t="s">
        <v>659</v>
      </c>
      <c r="B26" s="6"/>
      <c r="C26" s="6" t="s">
        <v>183</v>
      </c>
      <c r="D26" s="7">
        <v>6</v>
      </c>
      <c r="E26" s="7"/>
      <c r="F26" s="7">
        <v>6</v>
      </c>
      <c r="G26" s="7"/>
      <c r="H26" s="7">
        <v>7</v>
      </c>
      <c r="I26" s="7"/>
      <c r="J26" s="7">
        <v>8</v>
      </c>
      <c r="K26" s="7"/>
      <c r="L26" s="7">
        <v>9</v>
      </c>
      <c r="M26" s="7"/>
      <c r="N26" s="7">
        <v>10</v>
      </c>
      <c r="O26" s="7"/>
      <c r="P26" s="7">
        <v>10</v>
      </c>
      <c r="Q26" s="7"/>
      <c r="R26" s="7">
        <v>9</v>
      </c>
      <c r="S26" s="7"/>
      <c r="T26" s="7">
        <v>14</v>
      </c>
      <c r="U26" s="7"/>
      <c r="V26" s="7">
        <v>19</v>
      </c>
      <c r="W26" s="7"/>
      <c r="X26" s="7">
        <v>18</v>
      </c>
      <c r="Y26" s="7"/>
      <c r="Z26" s="7">
        <v>20</v>
      </c>
      <c r="AA26" s="7"/>
      <c r="AB26" s="7">
        <v>26</v>
      </c>
      <c r="AC26" s="7"/>
      <c r="AD26" s="7">
        <v>31</v>
      </c>
      <c r="AE26" s="7"/>
      <c r="AF26" s="7">
        <v>35</v>
      </c>
      <c r="AG26" s="7"/>
      <c r="AH26" s="7" t="s">
        <v>15</v>
      </c>
      <c r="AI26" s="7"/>
      <c r="AJ26" s="7">
        <v>44</v>
      </c>
      <c r="AK26" s="7"/>
      <c r="AL26" s="7">
        <v>7</v>
      </c>
      <c r="AM26" s="7"/>
      <c r="AN26" s="7" t="s">
        <v>15</v>
      </c>
      <c r="AO26" s="7"/>
      <c r="AP26" s="7" t="s">
        <v>15</v>
      </c>
      <c r="AQ26" s="7"/>
      <c r="AR26" s="7" t="s">
        <v>15</v>
      </c>
      <c r="AS26" s="7"/>
    </row>
    <row r="27" spans="1:45" x14ac:dyDescent="0.3">
      <c r="A27" s="6" t="s">
        <v>660</v>
      </c>
      <c r="B27" s="6"/>
      <c r="C27" s="6" t="s">
        <v>185</v>
      </c>
      <c r="D27" s="7">
        <v>0</v>
      </c>
      <c r="E27" s="7"/>
      <c r="F27" s="7">
        <v>0</v>
      </c>
      <c r="G27" s="7"/>
      <c r="H27" s="7">
        <v>0</v>
      </c>
      <c r="I27" s="7"/>
      <c r="J27" s="7">
        <v>0</v>
      </c>
      <c r="K27" s="7"/>
      <c r="L27" s="7">
        <v>0</v>
      </c>
      <c r="M27" s="7"/>
      <c r="N27" s="7">
        <v>0</v>
      </c>
      <c r="O27" s="7"/>
      <c r="P27" s="7" t="s">
        <v>15</v>
      </c>
      <c r="Q27" s="7"/>
      <c r="R27" s="7" t="s">
        <v>15</v>
      </c>
      <c r="S27" s="7"/>
      <c r="T27" s="7" t="s">
        <v>15</v>
      </c>
      <c r="U27" s="7"/>
      <c r="V27" s="7" t="s">
        <v>15</v>
      </c>
      <c r="W27" s="7"/>
      <c r="X27" s="7" t="s">
        <v>15</v>
      </c>
      <c r="Y27" s="7"/>
      <c r="Z27" s="7" t="s">
        <v>15</v>
      </c>
      <c r="AA27" s="7"/>
      <c r="AB27" s="7" t="s">
        <v>15</v>
      </c>
      <c r="AC27" s="7"/>
      <c r="AD27" s="7" t="s">
        <v>15</v>
      </c>
      <c r="AE27" s="7"/>
      <c r="AF27" s="7" t="s">
        <v>15</v>
      </c>
      <c r="AG27" s="7"/>
      <c r="AH27" s="7" t="s">
        <v>15</v>
      </c>
      <c r="AI27" s="7"/>
      <c r="AJ27" s="7" t="s">
        <v>15</v>
      </c>
      <c r="AK27" s="7"/>
      <c r="AL27" s="7" t="s">
        <v>15</v>
      </c>
      <c r="AM27" s="7"/>
      <c r="AN27" s="7" t="s">
        <v>15</v>
      </c>
      <c r="AO27" s="7"/>
      <c r="AP27" s="7">
        <v>0</v>
      </c>
      <c r="AQ27" s="7"/>
      <c r="AR27" s="7" t="s">
        <v>15</v>
      </c>
      <c r="AS27" s="7"/>
    </row>
    <row r="28" spans="1:45" x14ac:dyDescent="0.3">
      <c r="A28" s="6" t="s">
        <v>661</v>
      </c>
      <c r="B28" s="6"/>
      <c r="C28" s="6" t="s">
        <v>187</v>
      </c>
      <c r="D28" s="7" t="s">
        <v>15</v>
      </c>
      <c r="E28" s="7"/>
      <c r="F28" s="7">
        <v>1</v>
      </c>
      <c r="G28" s="7"/>
      <c r="H28" s="7">
        <v>1</v>
      </c>
      <c r="I28" s="7"/>
      <c r="J28" s="7">
        <v>8</v>
      </c>
      <c r="K28" s="7"/>
      <c r="L28" s="7">
        <v>42</v>
      </c>
      <c r="M28" s="7"/>
      <c r="N28" s="7">
        <v>57</v>
      </c>
      <c r="O28" s="7"/>
      <c r="P28" s="7">
        <v>47</v>
      </c>
      <c r="Q28" s="7"/>
      <c r="R28" s="7">
        <v>332</v>
      </c>
      <c r="S28" s="7"/>
      <c r="T28" s="7">
        <v>319</v>
      </c>
      <c r="U28" s="7"/>
      <c r="V28" s="7">
        <v>330</v>
      </c>
      <c r="W28" s="7"/>
      <c r="X28" s="7">
        <v>368</v>
      </c>
      <c r="Y28" s="7"/>
      <c r="Z28" s="7">
        <v>463</v>
      </c>
      <c r="AA28" s="7"/>
      <c r="AB28" s="7">
        <v>573</v>
      </c>
      <c r="AC28" s="7"/>
      <c r="AD28" s="7">
        <v>753</v>
      </c>
      <c r="AE28" s="7"/>
      <c r="AF28" s="7" t="s">
        <v>15</v>
      </c>
      <c r="AG28" s="7"/>
      <c r="AH28" s="7" t="s">
        <v>15</v>
      </c>
      <c r="AI28" s="7"/>
      <c r="AJ28" s="7" t="s">
        <v>15</v>
      </c>
      <c r="AK28" s="7"/>
      <c r="AL28" s="7" t="s">
        <v>15</v>
      </c>
      <c r="AM28" s="7"/>
      <c r="AN28" s="7" t="s">
        <v>15</v>
      </c>
      <c r="AO28" s="7"/>
      <c r="AP28" s="7" t="s">
        <v>15</v>
      </c>
      <c r="AQ28" s="7"/>
      <c r="AR28" s="7" t="s">
        <v>15</v>
      </c>
      <c r="AS28" s="7"/>
    </row>
    <row r="29" spans="1:45" x14ac:dyDescent="0.3">
      <c r="A29" s="6" t="s">
        <v>662</v>
      </c>
      <c r="B29" s="6"/>
      <c r="C29" s="6" t="s">
        <v>189</v>
      </c>
      <c r="D29" s="7" t="s">
        <v>15</v>
      </c>
      <c r="E29" s="7"/>
      <c r="F29" s="7">
        <v>-991</v>
      </c>
      <c r="G29" s="7"/>
      <c r="H29" s="7">
        <v>-1150</v>
      </c>
      <c r="I29" s="7"/>
      <c r="J29" s="7">
        <v>-1190</v>
      </c>
      <c r="K29" s="7"/>
      <c r="L29" s="7" t="s">
        <v>15</v>
      </c>
      <c r="M29" s="7"/>
      <c r="N29" s="7">
        <v>-44</v>
      </c>
      <c r="O29" s="7"/>
      <c r="P29" s="7">
        <v>227</v>
      </c>
      <c r="Q29" s="7"/>
      <c r="R29" s="7">
        <v>281</v>
      </c>
      <c r="S29" s="7"/>
      <c r="T29" s="7">
        <v>288</v>
      </c>
      <c r="U29" s="7"/>
      <c r="V29" s="7">
        <v>94</v>
      </c>
      <c r="W29" s="7"/>
      <c r="X29" s="7">
        <v>88</v>
      </c>
      <c r="Y29" s="7"/>
      <c r="Z29" s="7">
        <v>277</v>
      </c>
      <c r="AA29" s="7"/>
      <c r="AB29" s="7">
        <v>353</v>
      </c>
      <c r="AC29" s="7"/>
      <c r="AD29" s="7">
        <v>338</v>
      </c>
      <c r="AE29" s="7"/>
      <c r="AF29" s="7">
        <v>431</v>
      </c>
      <c r="AG29" s="7"/>
      <c r="AH29" s="7">
        <v>354</v>
      </c>
      <c r="AI29" s="7"/>
      <c r="AJ29" s="7">
        <v>387</v>
      </c>
      <c r="AK29" s="7"/>
      <c r="AL29" s="7" t="s">
        <v>15</v>
      </c>
      <c r="AM29" s="7"/>
      <c r="AN29" s="7" t="s">
        <v>15</v>
      </c>
      <c r="AO29" s="7"/>
      <c r="AP29" s="7" t="s">
        <v>15</v>
      </c>
      <c r="AQ29" s="7"/>
      <c r="AR29" s="7" t="s">
        <v>15</v>
      </c>
      <c r="AS29" s="7"/>
    </row>
    <row r="30" spans="1:45" x14ac:dyDescent="0.3">
      <c r="A30" s="6" t="s">
        <v>663</v>
      </c>
      <c r="B30" s="6"/>
      <c r="C30" s="6" t="s">
        <v>191</v>
      </c>
      <c r="D30" s="7" t="s">
        <v>15</v>
      </c>
      <c r="E30" s="7"/>
      <c r="F30" s="7">
        <v>1035</v>
      </c>
      <c r="G30" s="7"/>
      <c r="H30" s="7">
        <v>1124</v>
      </c>
      <c r="I30" s="7"/>
      <c r="J30" s="7">
        <v>941</v>
      </c>
      <c r="K30" s="7"/>
      <c r="L30" s="7">
        <v>1039</v>
      </c>
      <c r="M30" s="7"/>
      <c r="N30" s="7">
        <v>147</v>
      </c>
      <c r="O30" s="7"/>
      <c r="P30" s="7">
        <v>-136</v>
      </c>
      <c r="Q30" s="7"/>
      <c r="R30" s="7">
        <v>-145</v>
      </c>
      <c r="S30" s="7"/>
      <c r="T30" s="7">
        <v>-213</v>
      </c>
      <c r="U30" s="7"/>
      <c r="V30" s="7">
        <v>-25</v>
      </c>
      <c r="W30" s="7"/>
      <c r="X30" s="7">
        <v>0</v>
      </c>
      <c r="Y30" s="7"/>
      <c r="Z30" s="7">
        <v>0</v>
      </c>
      <c r="AA30" s="7"/>
      <c r="AB30" s="7">
        <v>0</v>
      </c>
      <c r="AC30" s="7"/>
      <c r="AD30" s="7">
        <v>0</v>
      </c>
      <c r="AE30" s="7"/>
      <c r="AF30" s="7">
        <v>0</v>
      </c>
      <c r="AG30" s="7"/>
      <c r="AH30" s="7">
        <v>0</v>
      </c>
      <c r="AI30" s="7"/>
      <c r="AJ30" s="7">
        <v>0</v>
      </c>
      <c r="AK30" s="7"/>
      <c r="AL30" s="7">
        <v>0</v>
      </c>
      <c r="AM30" s="7"/>
      <c r="AN30" s="7">
        <v>0</v>
      </c>
      <c r="AO30" s="7"/>
      <c r="AP30" s="7">
        <v>0</v>
      </c>
      <c r="AQ30" s="7"/>
      <c r="AR30" s="7">
        <v>0</v>
      </c>
      <c r="AS30" s="7"/>
    </row>
    <row r="31" spans="1:45" x14ac:dyDescent="0.3">
      <c r="A31" s="6" t="s">
        <v>664</v>
      </c>
      <c r="B31" s="6"/>
      <c r="C31" s="6" t="s">
        <v>193</v>
      </c>
      <c r="D31" s="7" t="s">
        <v>15</v>
      </c>
      <c r="E31" s="7"/>
      <c r="F31" s="7" t="s">
        <v>15</v>
      </c>
      <c r="G31" s="7"/>
      <c r="H31" s="7" t="s">
        <v>15</v>
      </c>
      <c r="I31" s="7"/>
      <c r="J31" s="7" t="s">
        <v>15</v>
      </c>
      <c r="K31" s="7"/>
      <c r="L31" s="7" t="s">
        <v>15</v>
      </c>
      <c r="M31" s="7"/>
      <c r="N31" s="7" t="s">
        <v>15</v>
      </c>
      <c r="O31" s="7"/>
      <c r="P31" s="7" t="s">
        <v>15</v>
      </c>
      <c r="Q31" s="7"/>
      <c r="R31" s="7" t="s">
        <v>15</v>
      </c>
      <c r="S31" s="7"/>
      <c r="T31" s="7" t="s">
        <v>15</v>
      </c>
      <c r="U31" s="7"/>
      <c r="V31" s="7" t="s">
        <v>15</v>
      </c>
      <c r="W31" s="7"/>
      <c r="X31" s="7" t="s">
        <v>15</v>
      </c>
      <c r="Y31" s="7"/>
      <c r="Z31" s="7" t="s">
        <v>15</v>
      </c>
      <c r="AA31" s="7"/>
      <c r="AB31" s="7" t="s">
        <v>15</v>
      </c>
      <c r="AC31" s="7"/>
      <c r="AD31" s="7">
        <v>0</v>
      </c>
      <c r="AE31" s="7"/>
      <c r="AF31" s="7">
        <v>0</v>
      </c>
      <c r="AG31" s="7"/>
      <c r="AH31" s="7">
        <v>0</v>
      </c>
      <c r="AI31" s="7"/>
      <c r="AJ31" s="7">
        <v>0</v>
      </c>
      <c r="AK31" s="7"/>
      <c r="AL31" s="7">
        <v>0</v>
      </c>
      <c r="AM31" s="7"/>
      <c r="AN31" s="7">
        <v>0</v>
      </c>
      <c r="AO31" s="7"/>
      <c r="AP31" s="7">
        <v>0</v>
      </c>
      <c r="AQ31" s="7"/>
      <c r="AR31" s="7">
        <v>0</v>
      </c>
      <c r="AS31" s="7"/>
    </row>
    <row r="32" spans="1:45" x14ac:dyDescent="0.3">
      <c r="A32" s="6" t="s">
        <v>665</v>
      </c>
      <c r="B32" s="6"/>
      <c r="C32" s="6" t="s">
        <v>195</v>
      </c>
      <c r="D32" s="7" t="s">
        <v>15</v>
      </c>
      <c r="E32" s="7"/>
      <c r="F32" s="7">
        <v>9</v>
      </c>
      <c r="G32" s="7"/>
      <c r="H32" s="7">
        <v>9</v>
      </c>
      <c r="I32" s="7"/>
      <c r="J32" s="7">
        <v>7</v>
      </c>
      <c r="K32" s="7"/>
      <c r="L32" s="7">
        <v>12</v>
      </c>
      <c r="M32" s="7"/>
      <c r="N32" s="7" t="s">
        <v>15</v>
      </c>
      <c r="O32" s="7"/>
      <c r="P32" s="7" t="s">
        <v>15</v>
      </c>
      <c r="Q32" s="7"/>
      <c r="R32" s="7" t="s">
        <v>15</v>
      </c>
      <c r="S32" s="7"/>
      <c r="T32" s="7" t="s">
        <v>15</v>
      </c>
      <c r="U32" s="7"/>
      <c r="V32" s="7" t="s">
        <v>15</v>
      </c>
      <c r="W32" s="7"/>
      <c r="X32" s="7" t="s">
        <v>15</v>
      </c>
      <c r="Y32" s="7"/>
      <c r="Z32" s="7" t="s">
        <v>15</v>
      </c>
      <c r="AA32" s="7"/>
      <c r="AB32" s="7" t="s">
        <v>15</v>
      </c>
      <c r="AC32" s="7"/>
      <c r="AD32" s="7" t="s">
        <v>15</v>
      </c>
      <c r="AE32" s="7"/>
      <c r="AF32" s="7" t="s">
        <v>15</v>
      </c>
      <c r="AG32" s="7"/>
      <c r="AH32" s="7" t="s">
        <v>15</v>
      </c>
      <c r="AI32" s="7"/>
      <c r="AJ32" s="7" t="s">
        <v>15</v>
      </c>
      <c r="AK32" s="7"/>
      <c r="AL32" s="7" t="s">
        <v>15</v>
      </c>
      <c r="AM32" s="7"/>
      <c r="AN32" s="7" t="s">
        <v>15</v>
      </c>
      <c r="AO32" s="7"/>
      <c r="AP32" s="7" t="s">
        <v>15</v>
      </c>
      <c r="AQ32" s="7"/>
      <c r="AR32" s="7" t="s">
        <v>15</v>
      </c>
      <c r="AS32" s="7"/>
    </row>
    <row r="33" spans="1:45" x14ac:dyDescent="0.3">
      <c r="A33" s="6" t="s">
        <v>666</v>
      </c>
      <c r="B33" s="6"/>
      <c r="C33" s="6" t="s">
        <v>197</v>
      </c>
      <c r="D33" s="7">
        <v>325</v>
      </c>
      <c r="E33" s="7"/>
      <c r="F33" s="7">
        <v>142</v>
      </c>
      <c r="G33" s="7"/>
      <c r="H33" s="7">
        <v>499</v>
      </c>
      <c r="I33" s="7"/>
      <c r="J33" s="7">
        <v>215</v>
      </c>
      <c r="K33" s="7"/>
      <c r="L33" s="7">
        <v>523</v>
      </c>
      <c r="M33" s="7"/>
      <c r="N33" s="7">
        <v>394</v>
      </c>
      <c r="O33" s="7"/>
      <c r="P33" s="7">
        <v>255</v>
      </c>
      <c r="Q33" s="7"/>
      <c r="R33" s="7">
        <v>293</v>
      </c>
      <c r="S33" s="7"/>
      <c r="T33" s="7">
        <v>1199</v>
      </c>
      <c r="U33" s="7"/>
      <c r="V33" s="7">
        <v>1225</v>
      </c>
      <c r="W33" s="7"/>
      <c r="X33" s="7">
        <v>1218</v>
      </c>
      <c r="Y33" s="7"/>
      <c r="Z33" s="7">
        <v>1781</v>
      </c>
      <c r="AA33" s="7"/>
      <c r="AB33" s="7">
        <v>1630</v>
      </c>
      <c r="AC33" s="7"/>
      <c r="AD33" s="7">
        <v>1775</v>
      </c>
      <c r="AE33" s="7"/>
      <c r="AF33" s="7">
        <v>1647</v>
      </c>
      <c r="AG33" s="7"/>
      <c r="AH33" s="7">
        <v>1355</v>
      </c>
      <c r="AI33" s="7"/>
      <c r="AJ33" s="7">
        <v>1395</v>
      </c>
      <c r="AK33" s="7"/>
      <c r="AL33" s="7">
        <v>871</v>
      </c>
      <c r="AM33" s="7"/>
      <c r="AN33" s="7">
        <v>846</v>
      </c>
      <c r="AO33" s="7"/>
      <c r="AP33" s="7">
        <v>457</v>
      </c>
      <c r="AQ33" s="7"/>
      <c r="AR33" s="7">
        <v>494</v>
      </c>
      <c r="AS33" s="7"/>
    </row>
    <row r="34" spans="1:45" x14ac:dyDescent="0.3">
      <c r="A34" s="6" t="s">
        <v>667</v>
      </c>
      <c r="B34" s="6"/>
      <c r="C34" s="6" t="s">
        <v>199</v>
      </c>
      <c r="D34" s="7">
        <v>0</v>
      </c>
      <c r="E34" s="7"/>
      <c r="F34" s="7">
        <v>0</v>
      </c>
      <c r="G34" s="7"/>
      <c r="H34" s="7">
        <v>0</v>
      </c>
      <c r="I34" s="7"/>
      <c r="J34" s="7">
        <v>0</v>
      </c>
      <c r="K34" s="7"/>
      <c r="L34" s="7">
        <v>0</v>
      </c>
      <c r="M34" s="7"/>
      <c r="N34" s="7">
        <v>0</v>
      </c>
      <c r="O34" s="7"/>
      <c r="P34" s="7">
        <v>0</v>
      </c>
      <c r="Q34" s="7"/>
      <c r="R34" s="7">
        <v>0</v>
      </c>
      <c r="S34" s="7"/>
      <c r="T34" s="7">
        <v>0</v>
      </c>
      <c r="U34" s="7"/>
      <c r="V34" s="7">
        <v>0</v>
      </c>
      <c r="W34" s="7"/>
      <c r="X34" s="7">
        <v>-1</v>
      </c>
      <c r="Y34" s="7"/>
      <c r="Z34" s="7">
        <v>-1</v>
      </c>
      <c r="AA34" s="7"/>
      <c r="AB34" s="7">
        <v>0</v>
      </c>
      <c r="AC34" s="7"/>
      <c r="AD34" s="7">
        <v>0</v>
      </c>
      <c r="AE34" s="7"/>
      <c r="AF34" s="7">
        <v>0</v>
      </c>
      <c r="AG34" s="7"/>
      <c r="AH34" s="7">
        <v>0</v>
      </c>
      <c r="AI34" s="7"/>
      <c r="AJ34" s="7">
        <v>0</v>
      </c>
      <c r="AK34" s="7"/>
      <c r="AL34" s="7">
        <v>0</v>
      </c>
      <c r="AM34" s="7"/>
      <c r="AN34" s="7">
        <v>0</v>
      </c>
      <c r="AO34" s="7"/>
      <c r="AP34" s="7" t="s">
        <v>15</v>
      </c>
      <c r="AQ34" s="7"/>
      <c r="AR34" s="7" t="s">
        <v>15</v>
      </c>
      <c r="AS34" s="7"/>
    </row>
    <row r="35" spans="1:45" x14ac:dyDescent="0.3">
      <c r="A35" s="6" t="s">
        <v>668</v>
      </c>
      <c r="B35" s="6"/>
      <c r="C35" s="6" t="s">
        <v>201</v>
      </c>
      <c r="D35" s="7">
        <v>0</v>
      </c>
      <c r="E35" s="7"/>
      <c r="F35" s="7">
        <v>0</v>
      </c>
      <c r="G35" s="7"/>
      <c r="H35" s="7">
        <v>0</v>
      </c>
      <c r="I35" s="7"/>
      <c r="J35" s="7">
        <v>0</v>
      </c>
      <c r="K35" s="7"/>
      <c r="L35" s="7">
        <v>25</v>
      </c>
      <c r="M35" s="7"/>
      <c r="N35" s="7">
        <v>22</v>
      </c>
      <c r="O35" s="7"/>
      <c r="P35" s="7">
        <v>19</v>
      </c>
      <c r="Q35" s="7"/>
      <c r="R35" s="7">
        <v>10</v>
      </c>
      <c r="S35" s="7"/>
      <c r="T35" s="7" t="s">
        <v>15</v>
      </c>
      <c r="U35" s="7"/>
      <c r="V35" s="7" t="s">
        <v>15</v>
      </c>
      <c r="W35" s="7"/>
      <c r="X35" s="7" t="s">
        <v>15</v>
      </c>
      <c r="Y35" s="7"/>
      <c r="Z35" s="7" t="s">
        <v>15</v>
      </c>
      <c r="AA35" s="7"/>
      <c r="AB35" s="7" t="s">
        <v>15</v>
      </c>
      <c r="AC35" s="7"/>
      <c r="AD35" s="7">
        <v>10</v>
      </c>
      <c r="AE35" s="7"/>
      <c r="AF35" s="7">
        <v>26</v>
      </c>
      <c r="AG35" s="7"/>
      <c r="AH35" s="7">
        <v>1</v>
      </c>
      <c r="AI35" s="7"/>
      <c r="AJ35" s="7">
        <v>3</v>
      </c>
      <c r="AK35" s="7"/>
      <c r="AL35" s="7">
        <v>21</v>
      </c>
      <c r="AM35" s="7"/>
      <c r="AN35" s="7">
        <v>16</v>
      </c>
      <c r="AO35" s="7"/>
      <c r="AP35" s="7">
        <v>42</v>
      </c>
      <c r="AQ35" s="7"/>
      <c r="AR35" s="7">
        <v>21</v>
      </c>
      <c r="AS35" s="7"/>
    </row>
    <row r="36" spans="1:45" x14ac:dyDescent="0.3">
      <c r="A36" s="6" t="s">
        <v>669</v>
      </c>
      <c r="B36" s="6"/>
      <c r="C36" s="6" t="s">
        <v>203</v>
      </c>
      <c r="D36" s="7">
        <v>3</v>
      </c>
      <c r="E36" s="7"/>
      <c r="F36" s="7">
        <v>0</v>
      </c>
      <c r="G36" s="7"/>
      <c r="H36" s="7">
        <v>0</v>
      </c>
      <c r="I36" s="7"/>
      <c r="J36" s="7">
        <v>0</v>
      </c>
      <c r="K36" s="7"/>
      <c r="L36" s="7">
        <v>57</v>
      </c>
      <c r="M36" s="7"/>
      <c r="N36" s="7">
        <v>43</v>
      </c>
      <c r="O36" s="7"/>
      <c r="P36" s="7">
        <v>44</v>
      </c>
      <c r="Q36" s="7"/>
      <c r="R36" s="7">
        <v>72</v>
      </c>
      <c r="S36" s="7"/>
      <c r="T36" s="7">
        <v>91</v>
      </c>
      <c r="U36" s="7"/>
      <c r="V36" s="7">
        <v>19</v>
      </c>
      <c r="W36" s="7"/>
      <c r="X36" s="7">
        <v>22</v>
      </c>
      <c r="Y36" s="7"/>
      <c r="Z36" s="7" t="s">
        <v>15</v>
      </c>
      <c r="AA36" s="7"/>
      <c r="AB36" s="7" t="s">
        <v>15</v>
      </c>
      <c r="AC36" s="7"/>
      <c r="AD36" s="7" t="s">
        <v>15</v>
      </c>
      <c r="AE36" s="7"/>
      <c r="AF36" s="7" t="s">
        <v>15</v>
      </c>
      <c r="AG36" s="7"/>
      <c r="AH36" s="7" t="s">
        <v>15</v>
      </c>
      <c r="AI36" s="7"/>
      <c r="AJ36" s="7">
        <v>105</v>
      </c>
      <c r="AK36" s="7"/>
      <c r="AL36" s="7">
        <v>94</v>
      </c>
      <c r="AM36" s="7"/>
      <c r="AN36" s="7">
        <v>72</v>
      </c>
      <c r="AO36" s="7"/>
      <c r="AP36" s="7">
        <v>10</v>
      </c>
      <c r="AQ36" s="7"/>
      <c r="AR36" s="7" t="s">
        <v>15</v>
      </c>
      <c r="AS36" s="7"/>
    </row>
    <row r="37" spans="1:45" x14ac:dyDescent="0.3">
      <c r="A37" s="6" t="s">
        <v>670</v>
      </c>
      <c r="B37" s="6"/>
      <c r="C37" s="6" t="s">
        <v>205</v>
      </c>
      <c r="D37" s="7">
        <v>283</v>
      </c>
      <c r="E37" s="7"/>
      <c r="F37" s="7">
        <v>605</v>
      </c>
      <c r="G37" s="7"/>
      <c r="H37" s="7">
        <v>585</v>
      </c>
      <c r="I37" s="7"/>
      <c r="J37" s="7">
        <v>970</v>
      </c>
      <c r="K37" s="7"/>
      <c r="L37" s="7">
        <v>929</v>
      </c>
      <c r="M37" s="7"/>
      <c r="N37" s="7">
        <v>987</v>
      </c>
      <c r="O37" s="7"/>
      <c r="P37" s="7">
        <v>985</v>
      </c>
      <c r="Q37" s="7"/>
      <c r="R37" s="7">
        <v>1364</v>
      </c>
      <c r="S37" s="7"/>
      <c r="T37" s="7">
        <v>1207</v>
      </c>
      <c r="U37" s="7"/>
      <c r="V37" s="7">
        <v>1056</v>
      </c>
      <c r="W37" s="7"/>
      <c r="X37" s="7">
        <v>1091</v>
      </c>
      <c r="Y37" s="7"/>
      <c r="Z37" s="7">
        <v>1092</v>
      </c>
      <c r="AA37" s="7"/>
      <c r="AB37" s="7">
        <v>1117</v>
      </c>
      <c r="AC37" s="7"/>
      <c r="AD37" s="7">
        <v>1459</v>
      </c>
      <c r="AE37" s="7"/>
      <c r="AF37" s="7">
        <v>1422</v>
      </c>
      <c r="AG37" s="7"/>
      <c r="AH37" s="7">
        <v>1529</v>
      </c>
      <c r="AI37" s="7"/>
      <c r="AJ37" s="7">
        <v>1234</v>
      </c>
      <c r="AK37" s="7"/>
      <c r="AL37" s="7">
        <v>1370</v>
      </c>
      <c r="AM37" s="7"/>
      <c r="AN37" s="7">
        <v>1336</v>
      </c>
      <c r="AO37" s="7"/>
      <c r="AP37" s="7">
        <v>1059</v>
      </c>
      <c r="AQ37" s="7"/>
      <c r="AR37" s="7">
        <v>958</v>
      </c>
      <c r="AS37" s="7"/>
    </row>
    <row r="38" spans="1:45" x14ac:dyDescent="0.3">
      <c r="A38" s="6" t="s">
        <v>671</v>
      </c>
      <c r="B38" s="6"/>
      <c r="C38" s="6" t="s">
        <v>207</v>
      </c>
      <c r="D38" s="7">
        <v>2243</v>
      </c>
      <c r="E38" s="7"/>
      <c r="F38" s="7">
        <v>1198</v>
      </c>
      <c r="G38" s="7"/>
      <c r="H38" s="7">
        <v>750</v>
      </c>
      <c r="I38" s="7"/>
      <c r="J38" s="7">
        <v>1031</v>
      </c>
      <c r="K38" s="7"/>
      <c r="L38" s="7">
        <v>1451</v>
      </c>
      <c r="M38" s="7"/>
      <c r="N38" s="7">
        <v>1366</v>
      </c>
      <c r="O38" s="7"/>
      <c r="P38" s="7">
        <v>1828</v>
      </c>
      <c r="Q38" s="7"/>
      <c r="R38" s="7">
        <v>4637</v>
      </c>
      <c r="S38" s="7"/>
      <c r="T38" s="7">
        <v>5818</v>
      </c>
      <c r="U38" s="7"/>
      <c r="V38" s="7">
        <v>3728</v>
      </c>
      <c r="W38" s="7"/>
      <c r="X38" s="7">
        <v>4287</v>
      </c>
      <c r="Y38" s="7"/>
      <c r="Z38" s="7">
        <v>4181</v>
      </c>
      <c r="AA38" s="7"/>
      <c r="AB38" s="7">
        <v>3762</v>
      </c>
      <c r="AC38" s="7"/>
      <c r="AD38" s="7">
        <v>3634</v>
      </c>
      <c r="AE38" s="7"/>
      <c r="AF38" s="7">
        <v>3671</v>
      </c>
      <c r="AG38" s="7"/>
      <c r="AH38" s="7">
        <v>4600</v>
      </c>
      <c r="AI38" s="7"/>
      <c r="AJ38" s="7">
        <v>3935</v>
      </c>
      <c r="AK38" s="7"/>
      <c r="AL38" s="7">
        <v>3691</v>
      </c>
      <c r="AM38" s="7"/>
      <c r="AN38" s="7">
        <v>3433</v>
      </c>
      <c r="AO38" s="7"/>
      <c r="AP38" s="7">
        <v>5394</v>
      </c>
      <c r="AQ38" s="7"/>
      <c r="AR38" s="7">
        <v>6973</v>
      </c>
      <c r="AS38" s="7"/>
    </row>
    <row r="39" spans="1:45" x14ac:dyDescent="0.3">
      <c r="A39" s="6" t="s">
        <v>672</v>
      </c>
      <c r="B39" s="6"/>
      <c r="C39" s="6" t="s">
        <v>209</v>
      </c>
      <c r="D39" s="7">
        <v>0</v>
      </c>
      <c r="E39" s="7"/>
      <c r="F39" s="7">
        <v>0</v>
      </c>
      <c r="G39" s="7"/>
      <c r="H39" s="7">
        <v>28</v>
      </c>
      <c r="I39" s="7"/>
      <c r="J39" s="7">
        <v>28</v>
      </c>
      <c r="K39" s="7"/>
      <c r="L39" s="7">
        <v>28</v>
      </c>
      <c r="M39" s="7"/>
      <c r="N39" s="7">
        <v>26</v>
      </c>
      <c r="O39" s="7"/>
      <c r="P39" s="7" t="s">
        <v>15</v>
      </c>
      <c r="Q39" s="7"/>
      <c r="R39" s="7" t="s">
        <v>15</v>
      </c>
      <c r="S39" s="7"/>
      <c r="T39" s="7" t="s">
        <v>15</v>
      </c>
      <c r="U39" s="7"/>
      <c r="V39" s="7">
        <v>0</v>
      </c>
      <c r="W39" s="7"/>
      <c r="X39" s="7">
        <v>0</v>
      </c>
      <c r="Y39" s="7"/>
      <c r="Z39" s="7">
        <v>0</v>
      </c>
      <c r="AA39" s="7"/>
      <c r="AB39" s="7">
        <v>0</v>
      </c>
      <c r="AC39" s="7"/>
      <c r="AD39" s="7">
        <v>0</v>
      </c>
      <c r="AE39" s="7"/>
      <c r="AF39" s="7">
        <v>0</v>
      </c>
      <c r="AG39" s="7"/>
      <c r="AH39" s="7">
        <v>0</v>
      </c>
      <c r="AI39" s="7"/>
      <c r="AJ39" s="7">
        <v>0</v>
      </c>
      <c r="AK39" s="7"/>
      <c r="AL39" s="7">
        <v>0</v>
      </c>
      <c r="AM39" s="7"/>
      <c r="AN39" s="7">
        <v>0</v>
      </c>
      <c r="AO39" s="7"/>
      <c r="AP39" s="7" t="s">
        <v>15</v>
      </c>
      <c r="AQ39" s="7"/>
      <c r="AR39" s="7">
        <v>0</v>
      </c>
      <c r="AS39" s="7"/>
    </row>
    <row r="41" spans="1:45" x14ac:dyDescent="0.3">
      <c r="A41" s="6" t="s">
        <v>673</v>
      </c>
      <c r="B41" s="8" t="s">
        <v>413</v>
      </c>
      <c r="C41" s="6"/>
      <c r="D41" s="7">
        <v>55324</v>
      </c>
      <c r="E41" s="7"/>
      <c r="F41" s="7">
        <v>54535</v>
      </c>
      <c r="G41" s="7"/>
      <c r="H41" s="7">
        <v>57255</v>
      </c>
      <c r="I41" s="7"/>
      <c r="J41" s="7">
        <v>59631</v>
      </c>
      <c r="K41" s="7"/>
      <c r="L41" s="7">
        <v>62481</v>
      </c>
      <c r="M41" s="7"/>
      <c r="N41" s="7">
        <v>64931</v>
      </c>
      <c r="O41" s="7"/>
      <c r="P41" s="7">
        <v>73608</v>
      </c>
      <c r="Q41" s="7"/>
      <c r="R41" s="7">
        <v>75962</v>
      </c>
      <c r="S41" s="7"/>
      <c r="T41" s="7">
        <v>79173</v>
      </c>
      <c r="U41" s="7"/>
      <c r="V41" s="7">
        <v>80761</v>
      </c>
      <c r="W41" s="7"/>
      <c r="X41" s="7">
        <v>78632</v>
      </c>
      <c r="Y41" s="7"/>
      <c r="Z41" s="7">
        <v>85963</v>
      </c>
      <c r="AA41" s="7"/>
      <c r="AB41" s="7">
        <v>88072</v>
      </c>
      <c r="AC41" s="7"/>
      <c r="AD41" s="7">
        <v>96028</v>
      </c>
      <c r="AE41" s="7"/>
      <c r="AF41" s="7">
        <v>99631</v>
      </c>
      <c r="AG41" s="7"/>
      <c r="AH41" s="7">
        <v>98583</v>
      </c>
      <c r="AI41" s="7" t="s">
        <v>59</v>
      </c>
      <c r="AJ41" s="7">
        <v>101057</v>
      </c>
      <c r="AK41" s="7" t="s">
        <v>59</v>
      </c>
      <c r="AL41" s="7">
        <v>108223</v>
      </c>
      <c r="AM41" s="7" t="s">
        <v>59</v>
      </c>
      <c r="AN41" s="7">
        <v>114926</v>
      </c>
      <c r="AO41" s="7" t="s">
        <v>59</v>
      </c>
      <c r="AP41" s="7">
        <v>121570</v>
      </c>
      <c r="AQ41" s="7" t="s">
        <v>59</v>
      </c>
      <c r="AR41" s="7">
        <v>130884</v>
      </c>
      <c r="AS41" s="7"/>
    </row>
    <row r="43" spans="1:45" x14ac:dyDescent="0.3">
      <c r="A43" s="6" t="s">
        <v>674</v>
      </c>
      <c r="B43" s="6"/>
      <c r="C43" s="6" t="s">
        <v>151</v>
      </c>
      <c r="D43" s="7">
        <v>0</v>
      </c>
      <c r="E43" s="7"/>
      <c r="F43" s="7" t="s">
        <v>15</v>
      </c>
      <c r="G43" s="7"/>
      <c r="H43" s="7">
        <v>0</v>
      </c>
      <c r="I43" s="7"/>
      <c r="J43" s="7" t="s">
        <v>15</v>
      </c>
      <c r="K43" s="7"/>
      <c r="L43" s="7" t="s">
        <v>15</v>
      </c>
      <c r="M43" s="7"/>
      <c r="N43" s="7" t="s">
        <v>15</v>
      </c>
      <c r="O43" s="7"/>
      <c r="P43" s="7" t="s">
        <v>15</v>
      </c>
      <c r="Q43" s="7"/>
      <c r="R43" s="7" t="s">
        <v>15</v>
      </c>
      <c r="S43" s="7"/>
      <c r="T43" s="7">
        <v>0</v>
      </c>
      <c r="U43" s="7"/>
      <c r="V43" s="7" t="s">
        <v>15</v>
      </c>
      <c r="W43" s="7"/>
      <c r="X43" s="7" t="s">
        <v>15</v>
      </c>
      <c r="Y43" s="7"/>
      <c r="Z43" s="7" t="s">
        <v>15</v>
      </c>
      <c r="AA43" s="7"/>
      <c r="AB43" s="7" t="s">
        <v>15</v>
      </c>
      <c r="AC43" s="7"/>
      <c r="AD43" s="7" t="s">
        <v>15</v>
      </c>
      <c r="AE43" s="7"/>
      <c r="AF43" s="7" t="s">
        <v>15</v>
      </c>
      <c r="AG43" s="7"/>
      <c r="AH43" s="7" t="s">
        <v>15</v>
      </c>
      <c r="AI43" s="7"/>
      <c r="AJ43" s="7" t="s">
        <v>15</v>
      </c>
      <c r="AK43" s="7"/>
      <c r="AL43" s="7" t="s">
        <v>15</v>
      </c>
      <c r="AM43" s="7"/>
      <c r="AN43" s="7" t="s">
        <v>15</v>
      </c>
      <c r="AO43" s="7"/>
      <c r="AP43" s="7" t="s">
        <v>15</v>
      </c>
      <c r="AQ43" s="7"/>
      <c r="AR43" s="7" t="s">
        <v>15</v>
      </c>
      <c r="AS43" s="7"/>
    </row>
    <row r="44" spans="1:45" x14ac:dyDescent="0.3">
      <c r="A44" s="6" t="s">
        <v>675</v>
      </c>
      <c r="B44" s="6"/>
      <c r="C44" s="6" t="s">
        <v>153</v>
      </c>
      <c r="D44" s="7">
        <v>19142</v>
      </c>
      <c r="E44" s="7"/>
      <c r="F44" s="7">
        <v>20700</v>
      </c>
      <c r="G44" s="7"/>
      <c r="H44" s="7">
        <v>24503</v>
      </c>
      <c r="I44" s="7"/>
      <c r="J44" s="7">
        <v>26804</v>
      </c>
      <c r="K44" s="7"/>
      <c r="L44" s="7">
        <v>30007</v>
      </c>
      <c r="M44" s="7"/>
      <c r="N44" s="7">
        <v>34042</v>
      </c>
      <c r="O44" s="7"/>
      <c r="P44" s="7">
        <v>39808</v>
      </c>
      <c r="Q44" s="7"/>
      <c r="R44" s="7">
        <v>41480</v>
      </c>
      <c r="S44" s="7"/>
      <c r="T44" s="7">
        <v>42281</v>
      </c>
      <c r="U44" s="7"/>
      <c r="V44" s="7">
        <v>45512</v>
      </c>
      <c r="W44" s="7"/>
      <c r="X44" s="7">
        <v>44544</v>
      </c>
      <c r="Y44" s="7"/>
      <c r="Z44" s="7">
        <v>50643</v>
      </c>
      <c r="AA44" s="7"/>
      <c r="AB44" s="7">
        <v>51372</v>
      </c>
      <c r="AC44" s="7"/>
      <c r="AD44" s="7">
        <v>54053</v>
      </c>
      <c r="AE44" s="7"/>
      <c r="AF44" s="7">
        <v>51362</v>
      </c>
      <c r="AG44" s="7"/>
      <c r="AH44" s="7">
        <v>50617</v>
      </c>
      <c r="AI44" s="7"/>
      <c r="AJ44" s="7">
        <v>53356</v>
      </c>
      <c r="AK44" s="7"/>
      <c r="AL44" s="7">
        <v>56822</v>
      </c>
      <c r="AM44" s="7" t="s">
        <v>59</v>
      </c>
      <c r="AN44" s="7">
        <v>55710</v>
      </c>
      <c r="AO44" s="7" t="s">
        <v>59</v>
      </c>
      <c r="AP44" s="7">
        <v>59568</v>
      </c>
      <c r="AQ44" s="7" t="s">
        <v>59</v>
      </c>
      <c r="AR44" s="7">
        <v>66112</v>
      </c>
      <c r="AS44" s="7"/>
    </row>
    <row r="45" spans="1:45" x14ac:dyDescent="0.3">
      <c r="A45" s="6" t="s">
        <v>676</v>
      </c>
      <c r="B45" s="6"/>
      <c r="C45" s="6" t="s">
        <v>155</v>
      </c>
      <c r="D45" s="7">
        <v>0</v>
      </c>
      <c r="E45" s="7"/>
      <c r="F45" s="7">
        <v>0</v>
      </c>
      <c r="G45" s="7"/>
      <c r="H45" s="7">
        <v>0</v>
      </c>
      <c r="I45" s="7"/>
      <c r="J45" s="7" t="s">
        <v>15</v>
      </c>
      <c r="K45" s="7"/>
      <c r="L45" s="7" t="s">
        <v>15</v>
      </c>
      <c r="M45" s="7"/>
      <c r="N45" s="7" t="s">
        <v>15</v>
      </c>
      <c r="O45" s="7"/>
      <c r="P45" s="7" t="s">
        <v>15</v>
      </c>
      <c r="Q45" s="7"/>
      <c r="R45" s="7" t="s">
        <v>15</v>
      </c>
      <c r="S45" s="7"/>
      <c r="T45" s="7" t="s">
        <v>15</v>
      </c>
      <c r="U45" s="7"/>
      <c r="V45" s="7" t="s">
        <v>15</v>
      </c>
      <c r="W45" s="7"/>
      <c r="X45" s="7" t="s">
        <v>15</v>
      </c>
      <c r="Y45" s="7"/>
      <c r="Z45" s="7" t="s">
        <v>15</v>
      </c>
      <c r="AA45" s="7"/>
      <c r="AB45" s="7" t="s">
        <v>15</v>
      </c>
      <c r="AC45" s="7"/>
      <c r="AD45" s="7" t="s">
        <v>15</v>
      </c>
      <c r="AE45" s="7"/>
      <c r="AF45" s="7" t="s">
        <v>15</v>
      </c>
      <c r="AG45" s="7"/>
      <c r="AH45" s="7" t="s">
        <v>15</v>
      </c>
      <c r="AI45" s="7"/>
      <c r="AJ45" s="7" t="s">
        <v>15</v>
      </c>
      <c r="AK45" s="7"/>
      <c r="AL45" s="7" t="s">
        <v>15</v>
      </c>
      <c r="AM45" s="7"/>
      <c r="AN45" s="7" t="s">
        <v>15</v>
      </c>
      <c r="AO45" s="7"/>
      <c r="AP45" s="7" t="s">
        <v>15</v>
      </c>
      <c r="AQ45" s="7"/>
      <c r="AR45" s="7" t="s">
        <v>15</v>
      </c>
      <c r="AS45" s="7"/>
    </row>
    <row r="46" spans="1:45" x14ac:dyDescent="0.3">
      <c r="A46" s="6" t="s">
        <v>677</v>
      </c>
      <c r="B46" s="6"/>
      <c r="C46" s="6" t="s">
        <v>157</v>
      </c>
      <c r="D46" s="7" t="s">
        <v>15</v>
      </c>
      <c r="E46" s="7"/>
      <c r="F46" s="7" t="s">
        <v>15</v>
      </c>
      <c r="G46" s="7"/>
      <c r="H46" s="7" t="s">
        <v>15</v>
      </c>
      <c r="I46" s="7"/>
      <c r="J46" s="7">
        <v>13</v>
      </c>
      <c r="K46" s="7"/>
      <c r="L46" s="7">
        <v>-18</v>
      </c>
      <c r="M46" s="7"/>
      <c r="N46" s="7" t="s">
        <v>15</v>
      </c>
      <c r="O46" s="7"/>
      <c r="P46" s="7" t="s">
        <v>15</v>
      </c>
      <c r="Q46" s="7"/>
      <c r="R46" s="7">
        <v>-10</v>
      </c>
      <c r="S46" s="7"/>
      <c r="T46" s="7">
        <v>2</v>
      </c>
      <c r="U46" s="7"/>
      <c r="V46" s="7">
        <v>383</v>
      </c>
      <c r="W46" s="7"/>
      <c r="X46" s="7" t="s">
        <v>15</v>
      </c>
      <c r="Y46" s="7"/>
      <c r="Z46" s="7">
        <v>211</v>
      </c>
      <c r="AA46" s="7"/>
      <c r="AB46" s="7">
        <v>71</v>
      </c>
      <c r="AC46" s="7"/>
      <c r="AD46" s="7">
        <v>0</v>
      </c>
      <c r="AE46" s="7"/>
      <c r="AF46" s="7" t="s">
        <v>15</v>
      </c>
      <c r="AG46" s="7"/>
      <c r="AH46" s="7" t="s">
        <v>15</v>
      </c>
      <c r="AI46" s="7"/>
      <c r="AJ46" s="7" t="s">
        <v>15</v>
      </c>
      <c r="AK46" s="7"/>
      <c r="AL46" s="7">
        <v>245</v>
      </c>
      <c r="AM46" s="7"/>
      <c r="AN46" s="7">
        <v>52</v>
      </c>
      <c r="AO46" s="7"/>
      <c r="AP46" s="7">
        <v>26</v>
      </c>
      <c r="AQ46" s="7" t="s">
        <v>59</v>
      </c>
      <c r="AR46" s="7">
        <v>164</v>
      </c>
      <c r="AS46" s="7"/>
    </row>
    <row r="47" spans="1:45" x14ac:dyDescent="0.3">
      <c r="A47" s="6" t="s">
        <v>678</v>
      </c>
      <c r="B47" s="6"/>
      <c r="C47" s="6" t="s">
        <v>159</v>
      </c>
      <c r="D47" s="7" t="s">
        <v>15</v>
      </c>
      <c r="E47" s="7"/>
      <c r="F47" s="7" t="s">
        <v>15</v>
      </c>
      <c r="G47" s="7"/>
      <c r="H47" s="7">
        <v>1672</v>
      </c>
      <c r="I47" s="7"/>
      <c r="J47" s="7">
        <v>1850</v>
      </c>
      <c r="K47" s="7"/>
      <c r="L47" s="7" t="s">
        <v>15</v>
      </c>
      <c r="M47" s="7"/>
      <c r="N47" s="7" t="s">
        <v>15</v>
      </c>
      <c r="O47" s="7"/>
      <c r="P47" s="7" t="s">
        <v>15</v>
      </c>
      <c r="Q47" s="7"/>
      <c r="R47" s="7" t="s">
        <v>15</v>
      </c>
      <c r="S47" s="7"/>
      <c r="T47" s="7" t="s">
        <v>15</v>
      </c>
      <c r="U47" s="7"/>
      <c r="V47" s="7" t="s">
        <v>15</v>
      </c>
      <c r="W47" s="7"/>
      <c r="X47" s="7" t="s">
        <v>15</v>
      </c>
      <c r="Y47" s="7"/>
      <c r="Z47" s="7" t="s">
        <v>15</v>
      </c>
      <c r="AA47" s="7"/>
      <c r="AB47" s="7" t="s">
        <v>15</v>
      </c>
      <c r="AC47" s="7"/>
      <c r="AD47" s="7" t="s">
        <v>15</v>
      </c>
      <c r="AE47" s="7"/>
      <c r="AF47" s="7" t="s">
        <v>15</v>
      </c>
      <c r="AG47" s="7"/>
      <c r="AH47" s="7" t="s">
        <v>15</v>
      </c>
      <c r="AI47" s="7"/>
      <c r="AJ47" s="7" t="s">
        <v>15</v>
      </c>
      <c r="AK47" s="7"/>
      <c r="AL47" s="7" t="s">
        <v>15</v>
      </c>
      <c r="AM47" s="7"/>
      <c r="AN47" s="7" t="s">
        <v>15</v>
      </c>
      <c r="AO47" s="7"/>
      <c r="AP47" s="7" t="s">
        <v>15</v>
      </c>
      <c r="AQ47" s="7"/>
      <c r="AR47" s="7" t="s">
        <v>15</v>
      </c>
      <c r="AS47" s="7"/>
    </row>
    <row r="48" spans="1:45" x14ac:dyDescent="0.3">
      <c r="A48" s="6" t="s">
        <v>679</v>
      </c>
      <c r="B48" s="6"/>
      <c r="C48" s="6" t="s">
        <v>161</v>
      </c>
      <c r="D48" s="7" t="s">
        <v>15</v>
      </c>
      <c r="E48" s="7"/>
      <c r="F48" s="7">
        <v>458</v>
      </c>
      <c r="G48" s="7"/>
      <c r="H48" s="7">
        <v>792</v>
      </c>
      <c r="I48" s="7"/>
      <c r="J48" s="7">
        <v>889</v>
      </c>
      <c r="K48" s="7"/>
      <c r="L48" s="7">
        <v>1100</v>
      </c>
      <c r="M48" s="7"/>
      <c r="N48" s="7">
        <v>1016</v>
      </c>
      <c r="O48" s="7"/>
      <c r="P48" s="7">
        <v>1331</v>
      </c>
      <c r="Q48" s="7"/>
      <c r="R48" s="7">
        <v>1647</v>
      </c>
      <c r="S48" s="7"/>
      <c r="T48" s="7">
        <v>1456</v>
      </c>
      <c r="U48" s="7"/>
      <c r="V48" s="7">
        <v>1164</v>
      </c>
      <c r="W48" s="7"/>
      <c r="X48" s="7">
        <v>1017</v>
      </c>
      <c r="Y48" s="7"/>
      <c r="Z48" s="7">
        <v>1119</v>
      </c>
      <c r="AA48" s="7"/>
      <c r="AB48" s="7">
        <v>1241</v>
      </c>
      <c r="AC48" s="7"/>
      <c r="AD48" s="7">
        <v>1938</v>
      </c>
      <c r="AE48" s="7"/>
      <c r="AF48" s="7">
        <v>3336</v>
      </c>
      <c r="AG48" s="7"/>
      <c r="AH48" s="7">
        <v>4043</v>
      </c>
      <c r="AI48" s="7"/>
      <c r="AJ48" s="7">
        <v>2701</v>
      </c>
      <c r="AK48" s="7"/>
      <c r="AL48" s="7">
        <v>3643</v>
      </c>
      <c r="AM48" s="7"/>
      <c r="AN48" s="7">
        <v>5052</v>
      </c>
      <c r="AO48" s="7"/>
      <c r="AP48" s="7">
        <v>5143</v>
      </c>
      <c r="AQ48" s="7" t="s">
        <v>59</v>
      </c>
      <c r="AR48" s="7">
        <v>4542</v>
      </c>
      <c r="AS48" s="7"/>
    </row>
    <row r="49" spans="1:45" x14ac:dyDescent="0.3">
      <c r="A49" s="6" t="s">
        <v>680</v>
      </c>
      <c r="B49" s="6"/>
      <c r="C49" s="6" t="s">
        <v>163</v>
      </c>
      <c r="D49" s="7">
        <v>0</v>
      </c>
      <c r="E49" s="7"/>
      <c r="F49" s="7">
        <v>0</v>
      </c>
      <c r="G49" s="7"/>
      <c r="H49" s="7">
        <v>0</v>
      </c>
      <c r="I49" s="7"/>
      <c r="J49" s="7" t="s">
        <v>15</v>
      </c>
      <c r="K49" s="7"/>
      <c r="L49" s="7">
        <v>371</v>
      </c>
      <c r="M49" s="7"/>
      <c r="N49" s="7">
        <v>478</v>
      </c>
      <c r="O49" s="7"/>
      <c r="P49" s="7" t="s">
        <v>15</v>
      </c>
      <c r="Q49" s="7"/>
      <c r="R49" s="7">
        <v>980</v>
      </c>
      <c r="S49" s="7"/>
      <c r="T49" s="7">
        <v>1184</v>
      </c>
      <c r="U49" s="7"/>
      <c r="V49" s="7">
        <v>1061</v>
      </c>
      <c r="W49" s="7"/>
      <c r="X49" s="7">
        <v>732</v>
      </c>
      <c r="Y49" s="7"/>
      <c r="Z49" s="7">
        <v>1007</v>
      </c>
      <c r="AA49" s="7"/>
      <c r="AB49" s="7">
        <v>1258</v>
      </c>
      <c r="AC49" s="7"/>
      <c r="AD49" s="7">
        <v>941</v>
      </c>
      <c r="AE49" s="7"/>
      <c r="AF49" s="7">
        <v>1102</v>
      </c>
      <c r="AG49" s="7"/>
      <c r="AH49" s="7">
        <v>1034</v>
      </c>
      <c r="AI49" s="7"/>
      <c r="AJ49" s="7">
        <v>1068</v>
      </c>
      <c r="AK49" s="7"/>
      <c r="AL49" s="7">
        <v>1201</v>
      </c>
      <c r="AM49" s="7"/>
      <c r="AN49" s="7">
        <v>1358</v>
      </c>
      <c r="AO49" s="7"/>
      <c r="AP49" s="7">
        <v>2292</v>
      </c>
      <c r="AQ49" s="7" t="s">
        <v>59</v>
      </c>
      <c r="AR49" s="7">
        <v>2455</v>
      </c>
      <c r="AS49" s="7"/>
    </row>
    <row r="50" spans="1:45" x14ac:dyDescent="0.3">
      <c r="A50" s="6" t="s">
        <v>681</v>
      </c>
      <c r="B50" s="6"/>
      <c r="C50" s="6" t="s">
        <v>165</v>
      </c>
      <c r="D50" s="7" t="s">
        <v>15</v>
      </c>
      <c r="E50" s="7"/>
      <c r="F50" s="7">
        <v>0</v>
      </c>
      <c r="G50" s="7"/>
      <c r="H50" s="7">
        <v>0</v>
      </c>
      <c r="I50" s="7"/>
      <c r="J50" s="7" t="s">
        <v>15</v>
      </c>
      <c r="K50" s="7"/>
      <c r="L50" s="7">
        <v>0</v>
      </c>
      <c r="M50" s="7"/>
      <c r="N50" s="7" t="s">
        <v>15</v>
      </c>
      <c r="O50" s="7"/>
      <c r="P50" s="7" t="s">
        <v>15</v>
      </c>
      <c r="Q50" s="7"/>
      <c r="R50" s="7" t="s">
        <v>15</v>
      </c>
      <c r="S50" s="7"/>
      <c r="T50" s="7">
        <v>2023</v>
      </c>
      <c r="U50" s="7"/>
      <c r="V50" s="7">
        <v>2179</v>
      </c>
      <c r="W50" s="7"/>
      <c r="X50" s="7">
        <v>1937</v>
      </c>
      <c r="Y50" s="7"/>
      <c r="Z50" s="7">
        <v>1643</v>
      </c>
      <c r="AA50" s="7"/>
      <c r="AB50" s="7" t="s">
        <v>15</v>
      </c>
      <c r="AC50" s="7"/>
      <c r="AD50" s="7" t="s">
        <v>15</v>
      </c>
      <c r="AE50" s="7"/>
      <c r="AF50" s="7" t="s">
        <v>15</v>
      </c>
      <c r="AG50" s="7"/>
      <c r="AH50" s="7" t="s">
        <v>15</v>
      </c>
      <c r="AI50" s="7"/>
      <c r="AJ50" s="7" t="s">
        <v>15</v>
      </c>
      <c r="AK50" s="7"/>
      <c r="AL50" s="7" t="s">
        <v>15</v>
      </c>
      <c r="AM50" s="7"/>
      <c r="AN50" s="7" t="s">
        <v>15</v>
      </c>
      <c r="AO50" s="7"/>
      <c r="AP50" s="7">
        <v>0</v>
      </c>
      <c r="AQ50" s="7"/>
      <c r="AR50" s="7">
        <v>0</v>
      </c>
      <c r="AS50" s="7"/>
    </row>
    <row r="51" spans="1:45" x14ac:dyDescent="0.3">
      <c r="A51" s="6" t="s">
        <v>682</v>
      </c>
      <c r="B51" s="6"/>
      <c r="C51" s="6" t="s">
        <v>167</v>
      </c>
      <c r="D51" s="7" t="s">
        <v>15</v>
      </c>
      <c r="E51" s="7"/>
      <c r="F51" s="7" t="s">
        <v>15</v>
      </c>
      <c r="G51" s="7"/>
      <c r="H51" s="7" t="s">
        <v>15</v>
      </c>
      <c r="I51" s="7"/>
      <c r="J51" s="7" t="s">
        <v>15</v>
      </c>
      <c r="K51" s="7"/>
      <c r="L51" s="7" t="s">
        <v>15</v>
      </c>
      <c r="M51" s="7"/>
      <c r="N51" s="7" t="s">
        <v>15</v>
      </c>
      <c r="O51" s="7"/>
      <c r="P51" s="7" t="s">
        <v>15</v>
      </c>
      <c r="Q51" s="7"/>
      <c r="R51" s="7" t="s">
        <v>15</v>
      </c>
      <c r="S51" s="7"/>
      <c r="T51" s="7">
        <v>0</v>
      </c>
      <c r="U51" s="7"/>
      <c r="V51" s="7">
        <v>0</v>
      </c>
      <c r="W51" s="7"/>
      <c r="X51" s="7" t="s">
        <v>15</v>
      </c>
      <c r="Y51" s="7"/>
      <c r="Z51" s="7">
        <v>0</v>
      </c>
      <c r="AA51" s="7"/>
      <c r="AB51" s="7">
        <v>0</v>
      </c>
      <c r="AC51" s="7"/>
      <c r="AD51" s="7">
        <v>0</v>
      </c>
      <c r="AE51" s="7"/>
      <c r="AF51" s="7" t="s">
        <v>15</v>
      </c>
      <c r="AG51" s="7"/>
      <c r="AH51" s="7" t="s">
        <v>15</v>
      </c>
      <c r="AI51" s="7"/>
      <c r="AJ51" s="7">
        <v>0</v>
      </c>
      <c r="AK51" s="7"/>
      <c r="AL51" s="7">
        <v>0</v>
      </c>
      <c r="AM51" s="7"/>
      <c r="AN51" s="7">
        <v>0</v>
      </c>
      <c r="AO51" s="7"/>
      <c r="AP51" s="7" t="s">
        <v>15</v>
      </c>
      <c r="AQ51" s="7"/>
      <c r="AR51" s="7">
        <v>0</v>
      </c>
      <c r="AS51" s="7"/>
    </row>
    <row r="52" spans="1:45" x14ac:dyDescent="0.3">
      <c r="A52" s="6" t="s">
        <v>683</v>
      </c>
      <c r="B52" s="6"/>
      <c r="C52" s="6" t="s">
        <v>169</v>
      </c>
      <c r="D52" s="7">
        <v>183</v>
      </c>
      <c r="E52" s="7"/>
      <c r="F52" s="7">
        <v>100</v>
      </c>
      <c r="G52" s="7"/>
      <c r="H52" s="7">
        <v>201</v>
      </c>
      <c r="I52" s="7"/>
      <c r="J52" s="7">
        <v>206</v>
      </c>
      <c r="K52" s="7"/>
      <c r="L52" s="7">
        <v>142</v>
      </c>
      <c r="M52" s="7"/>
      <c r="N52" s="7">
        <v>81</v>
      </c>
      <c r="O52" s="7"/>
      <c r="P52" s="7">
        <v>-859</v>
      </c>
      <c r="Q52" s="7"/>
      <c r="R52" s="7" t="s">
        <v>15</v>
      </c>
      <c r="S52" s="7"/>
      <c r="T52" s="7">
        <v>135</v>
      </c>
      <c r="U52" s="7"/>
      <c r="V52" s="7">
        <v>87</v>
      </c>
      <c r="W52" s="7"/>
      <c r="X52" s="7">
        <v>136</v>
      </c>
      <c r="Y52" s="7"/>
      <c r="Z52" s="7">
        <v>210</v>
      </c>
      <c r="AA52" s="7"/>
      <c r="AB52" s="7">
        <v>385</v>
      </c>
      <c r="AC52" s="7"/>
      <c r="AD52" s="7">
        <v>695</v>
      </c>
      <c r="AE52" s="7"/>
      <c r="AF52" s="7">
        <v>712</v>
      </c>
      <c r="AG52" s="7"/>
      <c r="AH52" s="7">
        <v>729</v>
      </c>
      <c r="AI52" s="7"/>
      <c r="AJ52" s="7">
        <v>1086</v>
      </c>
      <c r="AK52" s="7"/>
      <c r="AL52" s="7">
        <v>1261</v>
      </c>
      <c r="AM52" s="7"/>
      <c r="AN52" s="7">
        <v>1488</v>
      </c>
      <c r="AO52" s="7"/>
      <c r="AP52" s="7">
        <v>1588</v>
      </c>
      <c r="AQ52" s="7"/>
      <c r="AR52" s="7">
        <v>1692</v>
      </c>
      <c r="AS52" s="7"/>
    </row>
    <row r="53" spans="1:45" x14ac:dyDescent="0.3">
      <c r="A53" s="6" t="s">
        <v>684</v>
      </c>
      <c r="B53" s="6"/>
      <c r="C53" s="6" t="s">
        <v>171</v>
      </c>
      <c r="D53" s="7">
        <v>1</v>
      </c>
      <c r="E53" s="7"/>
      <c r="F53" s="7" t="s">
        <v>15</v>
      </c>
      <c r="G53" s="7"/>
      <c r="H53" s="7" t="s">
        <v>15</v>
      </c>
      <c r="I53" s="7"/>
      <c r="J53" s="7" t="s">
        <v>15</v>
      </c>
      <c r="K53" s="7"/>
      <c r="L53" s="7" t="s">
        <v>15</v>
      </c>
      <c r="M53" s="7"/>
      <c r="N53" s="7" t="s">
        <v>15</v>
      </c>
      <c r="O53" s="7"/>
      <c r="P53" s="7" t="s">
        <v>15</v>
      </c>
      <c r="Q53" s="7"/>
      <c r="R53" s="7" t="s">
        <v>15</v>
      </c>
      <c r="S53" s="7"/>
      <c r="T53" s="7" t="s">
        <v>15</v>
      </c>
      <c r="U53" s="7"/>
      <c r="V53" s="7" t="s">
        <v>15</v>
      </c>
      <c r="W53" s="7"/>
      <c r="X53" s="7" t="s">
        <v>15</v>
      </c>
      <c r="Y53" s="7"/>
      <c r="Z53" s="7" t="s">
        <v>15</v>
      </c>
      <c r="AA53" s="7"/>
      <c r="AB53" s="7" t="s">
        <v>15</v>
      </c>
      <c r="AC53" s="7"/>
      <c r="AD53" s="7" t="s">
        <v>15</v>
      </c>
      <c r="AE53" s="7"/>
      <c r="AF53" s="7">
        <v>0</v>
      </c>
      <c r="AG53" s="7"/>
      <c r="AH53" s="7">
        <v>0</v>
      </c>
      <c r="AI53" s="7"/>
      <c r="AJ53" s="7">
        <v>0</v>
      </c>
      <c r="AK53" s="7"/>
      <c r="AL53" s="7">
        <v>0</v>
      </c>
      <c r="AM53" s="7"/>
      <c r="AN53" s="7">
        <v>0</v>
      </c>
      <c r="AO53" s="7"/>
      <c r="AP53" s="7" t="s">
        <v>15</v>
      </c>
      <c r="AQ53" s="7"/>
      <c r="AR53" s="7">
        <v>0</v>
      </c>
      <c r="AS53" s="7"/>
    </row>
    <row r="54" spans="1:45" x14ac:dyDescent="0.3">
      <c r="A54" s="6" t="s">
        <v>685</v>
      </c>
      <c r="B54" s="6"/>
      <c r="C54" s="6" t="s">
        <v>173</v>
      </c>
      <c r="D54" s="7" t="s">
        <v>15</v>
      </c>
      <c r="E54" s="7"/>
      <c r="F54" s="7">
        <v>393</v>
      </c>
      <c r="G54" s="7"/>
      <c r="H54" s="7">
        <v>293</v>
      </c>
      <c r="I54" s="7"/>
      <c r="J54" s="7">
        <v>216</v>
      </c>
      <c r="K54" s="7"/>
      <c r="L54" s="7">
        <v>361</v>
      </c>
      <c r="M54" s="7"/>
      <c r="N54" s="7">
        <v>315</v>
      </c>
      <c r="O54" s="7"/>
      <c r="P54" s="7">
        <v>218</v>
      </c>
      <c r="Q54" s="7"/>
      <c r="R54" s="7">
        <v>190</v>
      </c>
      <c r="S54" s="7"/>
      <c r="T54" s="7">
        <v>278</v>
      </c>
      <c r="U54" s="7"/>
      <c r="V54" s="7">
        <v>274</v>
      </c>
      <c r="W54" s="7"/>
      <c r="X54" s="7">
        <v>238</v>
      </c>
      <c r="Y54" s="7"/>
      <c r="Z54" s="7">
        <v>39</v>
      </c>
      <c r="AA54" s="7"/>
      <c r="AB54" s="7">
        <v>125</v>
      </c>
      <c r="AC54" s="7"/>
      <c r="AD54" s="7">
        <v>202</v>
      </c>
      <c r="AE54" s="7"/>
      <c r="AF54" s="7">
        <v>163</v>
      </c>
      <c r="AG54" s="7"/>
      <c r="AH54" s="7">
        <v>136</v>
      </c>
      <c r="AI54" s="7"/>
      <c r="AJ54" s="7">
        <v>158</v>
      </c>
      <c r="AK54" s="7"/>
      <c r="AL54" s="7">
        <v>125</v>
      </c>
      <c r="AM54" s="7"/>
      <c r="AN54" s="7">
        <v>175</v>
      </c>
      <c r="AO54" s="7"/>
      <c r="AP54" s="7">
        <v>298</v>
      </c>
      <c r="AQ54" s="7"/>
      <c r="AR54" s="7">
        <v>116</v>
      </c>
      <c r="AS54" s="7"/>
    </row>
    <row r="55" spans="1:45" x14ac:dyDescent="0.3">
      <c r="A55" s="6" t="s">
        <v>686</v>
      </c>
      <c r="B55" s="6"/>
      <c r="C55" s="6" t="s">
        <v>175</v>
      </c>
      <c r="D55" s="7">
        <v>343</v>
      </c>
      <c r="E55" s="7"/>
      <c r="F55" s="7">
        <v>546</v>
      </c>
      <c r="G55" s="7"/>
      <c r="H55" s="7">
        <v>868</v>
      </c>
      <c r="I55" s="7"/>
      <c r="J55" s="7">
        <v>1194</v>
      </c>
      <c r="K55" s="7"/>
      <c r="L55" s="7">
        <v>1343</v>
      </c>
      <c r="M55" s="7"/>
      <c r="N55" s="7">
        <v>605</v>
      </c>
      <c r="O55" s="7"/>
      <c r="P55" s="7">
        <v>440</v>
      </c>
      <c r="Q55" s="7"/>
      <c r="R55" s="7">
        <v>469</v>
      </c>
      <c r="S55" s="7"/>
      <c r="T55" s="7">
        <v>603</v>
      </c>
      <c r="U55" s="7"/>
      <c r="V55" s="7">
        <v>799</v>
      </c>
      <c r="W55" s="7"/>
      <c r="X55" s="7">
        <v>766</v>
      </c>
      <c r="Y55" s="7"/>
      <c r="Z55" s="7">
        <v>662</v>
      </c>
      <c r="AA55" s="7"/>
      <c r="AB55" s="7">
        <v>-621</v>
      </c>
      <c r="AC55" s="7"/>
      <c r="AD55" s="7">
        <v>-362</v>
      </c>
      <c r="AE55" s="7"/>
      <c r="AF55" s="7">
        <v>-211</v>
      </c>
      <c r="AG55" s="7"/>
      <c r="AH55" s="7">
        <v>-285</v>
      </c>
      <c r="AI55" s="7"/>
      <c r="AJ55" s="7">
        <v>-239</v>
      </c>
      <c r="AK55" s="7"/>
      <c r="AL55" s="7">
        <v>754</v>
      </c>
      <c r="AM55" s="7"/>
      <c r="AN55" s="7">
        <v>642</v>
      </c>
      <c r="AO55" s="7" t="s">
        <v>59</v>
      </c>
      <c r="AP55" s="7">
        <v>648</v>
      </c>
      <c r="AQ55" s="7" t="s">
        <v>59</v>
      </c>
      <c r="AR55" s="7">
        <v>649</v>
      </c>
      <c r="AS55" s="7"/>
    </row>
    <row r="56" spans="1:45" x14ac:dyDescent="0.3">
      <c r="A56" s="6" t="s">
        <v>687</v>
      </c>
      <c r="B56" s="6"/>
      <c r="C56" s="6" t="s">
        <v>177</v>
      </c>
      <c r="D56" s="7">
        <v>535</v>
      </c>
      <c r="E56" s="7"/>
      <c r="F56" s="7">
        <v>809</v>
      </c>
      <c r="G56" s="7"/>
      <c r="H56" s="7">
        <v>832</v>
      </c>
      <c r="I56" s="7"/>
      <c r="J56" s="7">
        <v>860</v>
      </c>
      <c r="K56" s="7"/>
      <c r="L56" s="7">
        <v>711</v>
      </c>
      <c r="M56" s="7"/>
      <c r="N56" s="7">
        <v>722</v>
      </c>
      <c r="O56" s="7"/>
      <c r="P56" s="7">
        <v>811</v>
      </c>
      <c r="Q56" s="7"/>
      <c r="R56" s="7">
        <v>786</v>
      </c>
      <c r="S56" s="7"/>
      <c r="T56" s="7">
        <v>1072</v>
      </c>
      <c r="U56" s="7"/>
      <c r="V56" s="7">
        <v>1326</v>
      </c>
      <c r="W56" s="7"/>
      <c r="X56" s="7">
        <v>1035</v>
      </c>
      <c r="Y56" s="7"/>
      <c r="Z56" s="7">
        <v>1081</v>
      </c>
      <c r="AA56" s="7"/>
      <c r="AB56" s="7">
        <v>1585</v>
      </c>
      <c r="AC56" s="7"/>
      <c r="AD56" s="7">
        <v>3044</v>
      </c>
      <c r="AE56" s="7"/>
      <c r="AF56" s="7">
        <v>5546</v>
      </c>
      <c r="AG56" s="7"/>
      <c r="AH56" s="7">
        <v>5544</v>
      </c>
      <c r="AI56" s="7"/>
      <c r="AJ56" s="7">
        <v>6108</v>
      </c>
      <c r="AK56" s="7"/>
      <c r="AL56" s="7">
        <v>9367</v>
      </c>
      <c r="AM56" s="7"/>
      <c r="AN56" s="7">
        <v>9557</v>
      </c>
      <c r="AO56" s="7" t="s">
        <v>59</v>
      </c>
      <c r="AP56" s="7">
        <v>9860</v>
      </c>
      <c r="AQ56" s="7" t="s">
        <v>59</v>
      </c>
      <c r="AR56" s="7">
        <v>9862</v>
      </c>
      <c r="AS56" s="7"/>
    </row>
    <row r="57" spans="1:45" x14ac:dyDescent="0.3">
      <c r="A57" s="6" t="s">
        <v>688</v>
      </c>
      <c r="B57" s="6"/>
      <c r="C57" s="6" t="s">
        <v>179</v>
      </c>
      <c r="D57" s="7" t="s">
        <v>15</v>
      </c>
      <c r="E57" s="7"/>
      <c r="F57" s="7" t="s">
        <v>15</v>
      </c>
      <c r="G57" s="7"/>
      <c r="H57" s="7">
        <v>209</v>
      </c>
      <c r="I57" s="7"/>
      <c r="J57" s="7">
        <v>297</v>
      </c>
      <c r="K57" s="7"/>
      <c r="L57" s="7">
        <v>544</v>
      </c>
      <c r="M57" s="7"/>
      <c r="N57" s="7">
        <v>366</v>
      </c>
      <c r="O57" s="7"/>
      <c r="P57" s="7">
        <v>534</v>
      </c>
      <c r="Q57" s="7"/>
      <c r="R57" s="7">
        <v>212</v>
      </c>
      <c r="S57" s="7"/>
      <c r="T57" s="7">
        <v>287</v>
      </c>
      <c r="U57" s="7"/>
      <c r="V57" s="7">
        <v>238</v>
      </c>
      <c r="W57" s="7"/>
      <c r="X57" s="7">
        <v>113</v>
      </c>
      <c r="Y57" s="7"/>
      <c r="Z57" s="7">
        <v>120</v>
      </c>
      <c r="AA57" s="7"/>
      <c r="AB57" s="7">
        <v>86</v>
      </c>
      <c r="AC57" s="7"/>
      <c r="AD57" s="7">
        <v>176</v>
      </c>
      <c r="AE57" s="7"/>
      <c r="AF57" s="7" t="s">
        <v>15</v>
      </c>
      <c r="AG57" s="7"/>
      <c r="AH57" s="7">
        <v>60</v>
      </c>
      <c r="AI57" s="7"/>
      <c r="AJ57" s="7">
        <v>-74</v>
      </c>
      <c r="AK57" s="7"/>
      <c r="AL57" s="7">
        <v>-107</v>
      </c>
      <c r="AM57" s="7"/>
      <c r="AN57" s="7">
        <v>-87</v>
      </c>
      <c r="AO57" s="7"/>
      <c r="AP57" s="7">
        <v>-74</v>
      </c>
      <c r="AQ57" s="7" t="s">
        <v>59</v>
      </c>
      <c r="AR57" s="7">
        <v>-287</v>
      </c>
      <c r="AS57" s="7"/>
    </row>
    <row r="58" spans="1:45" x14ac:dyDescent="0.3">
      <c r="A58" s="6" t="s">
        <v>689</v>
      </c>
      <c r="B58" s="6"/>
      <c r="C58" s="6" t="s">
        <v>181</v>
      </c>
      <c r="D58" s="7">
        <v>825</v>
      </c>
      <c r="E58" s="7"/>
      <c r="F58" s="7">
        <v>1191</v>
      </c>
      <c r="G58" s="7"/>
      <c r="H58" s="7">
        <v>1292</v>
      </c>
      <c r="I58" s="7"/>
      <c r="J58" s="7">
        <v>1535</v>
      </c>
      <c r="K58" s="7"/>
      <c r="L58" s="7">
        <v>1704</v>
      </c>
      <c r="M58" s="7"/>
      <c r="N58" s="7">
        <v>1845</v>
      </c>
      <c r="O58" s="7"/>
      <c r="P58" s="7">
        <v>2076</v>
      </c>
      <c r="Q58" s="7"/>
      <c r="R58" s="7">
        <v>2182</v>
      </c>
      <c r="S58" s="7"/>
      <c r="T58" s="7">
        <v>2553</v>
      </c>
      <c r="U58" s="7"/>
      <c r="V58" s="7">
        <v>2469</v>
      </c>
      <c r="W58" s="7"/>
      <c r="X58" s="7">
        <v>3118</v>
      </c>
      <c r="Y58" s="7"/>
      <c r="Z58" s="7">
        <v>3164</v>
      </c>
      <c r="AA58" s="7"/>
      <c r="AB58" s="7">
        <v>3138</v>
      </c>
      <c r="AC58" s="7"/>
      <c r="AD58" s="7">
        <v>3591</v>
      </c>
      <c r="AE58" s="7"/>
      <c r="AF58" s="7">
        <v>4817</v>
      </c>
      <c r="AG58" s="7"/>
      <c r="AH58" s="7">
        <v>4826</v>
      </c>
      <c r="AI58" s="7"/>
      <c r="AJ58" s="7">
        <v>5266</v>
      </c>
      <c r="AK58" s="7"/>
      <c r="AL58" s="7">
        <v>5491</v>
      </c>
      <c r="AM58" s="7"/>
      <c r="AN58" s="7">
        <v>5726</v>
      </c>
      <c r="AO58" s="7"/>
      <c r="AP58" s="7">
        <v>5723</v>
      </c>
      <c r="AQ58" s="7"/>
      <c r="AR58" s="7">
        <v>6676</v>
      </c>
      <c r="AS58" s="7"/>
    </row>
    <row r="59" spans="1:45" x14ac:dyDescent="0.3">
      <c r="A59" s="6" t="s">
        <v>690</v>
      </c>
      <c r="B59" s="6"/>
      <c r="C59" s="6" t="s">
        <v>183</v>
      </c>
      <c r="D59" s="7" t="s">
        <v>15</v>
      </c>
      <c r="E59" s="7"/>
      <c r="F59" s="7" t="s">
        <v>15</v>
      </c>
      <c r="G59" s="7"/>
      <c r="H59" s="7" t="s">
        <v>15</v>
      </c>
      <c r="I59" s="7"/>
      <c r="J59" s="7" t="s">
        <v>15</v>
      </c>
      <c r="K59" s="7"/>
      <c r="L59" s="7">
        <v>4</v>
      </c>
      <c r="M59" s="7"/>
      <c r="N59" s="7">
        <v>5</v>
      </c>
      <c r="O59" s="7"/>
      <c r="P59" s="7" t="s">
        <v>15</v>
      </c>
      <c r="Q59" s="7"/>
      <c r="R59" s="7" t="s">
        <v>15</v>
      </c>
      <c r="S59" s="7"/>
      <c r="T59" s="7" t="s">
        <v>15</v>
      </c>
      <c r="U59" s="7"/>
      <c r="V59" s="7" t="s">
        <v>15</v>
      </c>
      <c r="W59" s="7"/>
      <c r="X59" s="7" t="s">
        <v>15</v>
      </c>
      <c r="Y59" s="7"/>
      <c r="Z59" s="7" t="s">
        <v>15</v>
      </c>
      <c r="AA59" s="7"/>
      <c r="AB59" s="7" t="s">
        <v>15</v>
      </c>
      <c r="AC59" s="7"/>
      <c r="AD59" s="7">
        <v>34</v>
      </c>
      <c r="AE59" s="7"/>
      <c r="AF59" s="7" t="s">
        <v>15</v>
      </c>
      <c r="AG59" s="7"/>
      <c r="AH59" s="7" t="s">
        <v>15</v>
      </c>
      <c r="AI59" s="7"/>
      <c r="AJ59" s="7" t="s">
        <v>15</v>
      </c>
      <c r="AK59" s="7"/>
      <c r="AL59" s="7" t="s">
        <v>15</v>
      </c>
      <c r="AM59" s="7"/>
      <c r="AN59" s="7" t="s">
        <v>15</v>
      </c>
      <c r="AO59" s="7"/>
      <c r="AP59" s="7" t="s">
        <v>15</v>
      </c>
      <c r="AQ59" s="7"/>
      <c r="AR59" s="7" t="s">
        <v>15</v>
      </c>
      <c r="AS59" s="7"/>
    </row>
    <row r="60" spans="1:45" x14ac:dyDescent="0.3">
      <c r="A60" s="6" t="s">
        <v>691</v>
      </c>
      <c r="B60" s="6"/>
      <c r="C60" s="6" t="s">
        <v>185</v>
      </c>
      <c r="D60" s="7">
        <v>0</v>
      </c>
      <c r="E60" s="7"/>
      <c r="F60" s="7" t="s">
        <v>15</v>
      </c>
      <c r="G60" s="7"/>
      <c r="H60" s="7" t="s">
        <v>15</v>
      </c>
      <c r="I60" s="7"/>
      <c r="J60" s="7" t="s">
        <v>15</v>
      </c>
      <c r="K60" s="7"/>
      <c r="L60" s="7" t="s">
        <v>15</v>
      </c>
      <c r="M60" s="7"/>
      <c r="N60" s="7" t="s">
        <v>15</v>
      </c>
      <c r="O60" s="7"/>
      <c r="P60" s="7">
        <v>75</v>
      </c>
      <c r="Q60" s="7"/>
      <c r="R60" s="7">
        <v>67</v>
      </c>
      <c r="S60" s="7"/>
      <c r="T60" s="7">
        <v>141</v>
      </c>
      <c r="U60" s="7"/>
      <c r="V60" s="7">
        <v>133</v>
      </c>
      <c r="W60" s="7"/>
      <c r="X60" s="7">
        <v>56</v>
      </c>
      <c r="Y60" s="7"/>
      <c r="Z60" s="7">
        <v>54</v>
      </c>
      <c r="AA60" s="7"/>
      <c r="AB60" s="7">
        <v>-5</v>
      </c>
      <c r="AC60" s="7"/>
      <c r="AD60" s="7">
        <v>-11</v>
      </c>
      <c r="AE60" s="7"/>
      <c r="AF60" s="7">
        <v>-27</v>
      </c>
      <c r="AG60" s="7"/>
      <c r="AH60" s="7">
        <v>315</v>
      </c>
      <c r="AI60" s="7"/>
      <c r="AJ60" s="7">
        <v>315</v>
      </c>
      <c r="AK60" s="7"/>
      <c r="AL60" s="7">
        <v>721</v>
      </c>
      <c r="AM60" s="7"/>
      <c r="AN60" s="7">
        <v>721</v>
      </c>
      <c r="AO60" s="7"/>
      <c r="AP60" s="7">
        <v>657</v>
      </c>
      <c r="AQ60" s="7"/>
      <c r="AR60" s="7">
        <v>642</v>
      </c>
      <c r="AS60" s="7"/>
    </row>
    <row r="61" spans="1:45" x14ac:dyDescent="0.3">
      <c r="A61" s="6" t="s">
        <v>692</v>
      </c>
      <c r="B61" s="6"/>
      <c r="C61" s="6" t="s">
        <v>187</v>
      </c>
      <c r="D61" s="7" t="s">
        <v>15</v>
      </c>
      <c r="E61" s="7"/>
      <c r="F61" s="7" t="s">
        <v>15</v>
      </c>
      <c r="G61" s="7"/>
      <c r="H61" s="7" t="s">
        <v>15</v>
      </c>
      <c r="I61" s="7"/>
      <c r="J61" s="7" t="s">
        <v>15</v>
      </c>
      <c r="K61" s="7"/>
      <c r="L61" s="7" t="s">
        <v>15</v>
      </c>
      <c r="M61" s="7"/>
      <c r="N61" s="7" t="s">
        <v>15</v>
      </c>
      <c r="O61" s="7"/>
      <c r="P61" s="7" t="s">
        <v>15</v>
      </c>
      <c r="Q61" s="7"/>
      <c r="R61" s="7" t="s">
        <v>15</v>
      </c>
      <c r="S61" s="7"/>
      <c r="T61" s="7" t="s">
        <v>15</v>
      </c>
      <c r="U61" s="7"/>
      <c r="V61" s="7" t="s">
        <v>15</v>
      </c>
      <c r="W61" s="7"/>
      <c r="X61" s="7" t="s">
        <v>15</v>
      </c>
      <c r="Y61" s="7"/>
      <c r="Z61" s="7" t="s">
        <v>15</v>
      </c>
      <c r="AA61" s="7"/>
      <c r="AB61" s="7" t="s">
        <v>15</v>
      </c>
      <c r="AC61" s="7"/>
      <c r="AD61" s="7" t="s">
        <v>15</v>
      </c>
      <c r="AE61" s="7"/>
      <c r="AF61" s="7" t="s">
        <v>15</v>
      </c>
      <c r="AG61" s="7"/>
      <c r="AH61" s="7" t="s">
        <v>15</v>
      </c>
      <c r="AI61" s="7"/>
      <c r="AJ61" s="7" t="s">
        <v>15</v>
      </c>
      <c r="AK61" s="7"/>
      <c r="AL61" s="7" t="s">
        <v>15</v>
      </c>
      <c r="AM61" s="7"/>
      <c r="AN61" s="7" t="s">
        <v>15</v>
      </c>
      <c r="AO61" s="7"/>
      <c r="AP61" s="7" t="s">
        <v>15</v>
      </c>
      <c r="AQ61" s="7"/>
      <c r="AR61" s="7" t="s">
        <v>15</v>
      </c>
      <c r="AS61" s="7"/>
    </row>
    <row r="62" spans="1:45" x14ac:dyDescent="0.3">
      <c r="A62" s="6" t="s">
        <v>693</v>
      </c>
      <c r="B62" s="6"/>
      <c r="C62" s="6" t="s">
        <v>189</v>
      </c>
      <c r="D62" s="7">
        <v>7123</v>
      </c>
      <c r="E62" s="7"/>
      <c r="F62" s="7">
        <v>3943</v>
      </c>
      <c r="G62" s="7"/>
      <c r="H62" s="7">
        <v>3582</v>
      </c>
      <c r="I62" s="7"/>
      <c r="J62" s="7">
        <v>3308</v>
      </c>
      <c r="K62" s="7"/>
      <c r="L62" s="7">
        <v>4050</v>
      </c>
      <c r="M62" s="7"/>
      <c r="N62" s="7">
        <v>3065</v>
      </c>
      <c r="O62" s="7"/>
      <c r="P62" s="7">
        <v>3647</v>
      </c>
      <c r="Q62" s="7"/>
      <c r="R62" s="7">
        <v>4433</v>
      </c>
      <c r="S62" s="7"/>
      <c r="T62" s="7">
        <v>4057</v>
      </c>
      <c r="U62" s="7"/>
      <c r="V62" s="7">
        <v>3393</v>
      </c>
      <c r="W62" s="7"/>
      <c r="X62" s="7">
        <v>2799</v>
      </c>
      <c r="Y62" s="7"/>
      <c r="Z62" s="7">
        <v>3434</v>
      </c>
      <c r="AA62" s="7"/>
      <c r="AB62" s="7">
        <v>2787</v>
      </c>
      <c r="AC62" s="7"/>
      <c r="AD62" s="7">
        <v>3160</v>
      </c>
      <c r="AE62" s="7"/>
      <c r="AF62" s="7">
        <v>3592</v>
      </c>
      <c r="AG62" s="7"/>
      <c r="AH62" s="7">
        <v>4224</v>
      </c>
      <c r="AI62" s="7"/>
      <c r="AJ62" s="7">
        <v>4143</v>
      </c>
      <c r="AK62" s="7"/>
      <c r="AL62" s="7">
        <v>4066</v>
      </c>
      <c r="AM62" s="7"/>
      <c r="AN62" s="7">
        <v>4191</v>
      </c>
      <c r="AO62" s="7"/>
      <c r="AP62" s="7">
        <v>3984</v>
      </c>
      <c r="AQ62" s="7" t="s">
        <v>59</v>
      </c>
      <c r="AR62" s="7">
        <v>4047</v>
      </c>
      <c r="AS62" s="7"/>
    </row>
    <row r="63" spans="1:45" x14ac:dyDescent="0.3">
      <c r="A63" s="6" t="s">
        <v>694</v>
      </c>
      <c r="B63" s="6"/>
      <c r="C63" s="6" t="s">
        <v>191</v>
      </c>
      <c r="D63" s="7">
        <v>0</v>
      </c>
      <c r="E63" s="7"/>
      <c r="F63" s="7">
        <v>0</v>
      </c>
      <c r="G63" s="7"/>
      <c r="H63" s="7">
        <v>0</v>
      </c>
      <c r="I63" s="7"/>
      <c r="J63" s="7">
        <v>0</v>
      </c>
      <c r="K63" s="7"/>
      <c r="L63" s="7">
        <v>0</v>
      </c>
      <c r="M63" s="7"/>
      <c r="N63" s="7">
        <v>0</v>
      </c>
      <c r="O63" s="7"/>
      <c r="P63" s="7">
        <v>0</v>
      </c>
      <c r="Q63" s="7"/>
      <c r="R63" s="7" t="s">
        <v>15</v>
      </c>
      <c r="S63" s="7"/>
      <c r="T63" s="7" t="s">
        <v>15</v>
      </c>
      <c r="U63" s="7"/>
      <c r="V63" s="7" t="s">
        <v>15</v>
      </c>
      <c r="W63" s="7"/>
      <c r="X63" s="7">
        <v>0</v>
      </c>
      <c r="Y63" s="7"/>
      <c r="Z63" s="7">
        <v>0</v>
      </c>
      <c r="AA63" s="7"/>
      <c r="AB63" s="7">
        <v>0</v>
      </c>
      <c r="AC63" s="7"/>
      <c r="AD63" s="7">
        <v>0</v>
      </c>
      <c r="AE63" s="7"/>
      <c r="AF63" s="7">
        <v>0</v>
      </c>
      <c r="AG63" s="7"/>
      <c r="AH63" s="7">
        <v>0</v>
      </c>
      <c r="AI63" s="7"/>
      <c r="AJ63" s="7">
        <v>0</v>
      </c>
      <c r="AK63" s="7"/>
      <c r="AL63" s="7">
        <v>0</v>
      </c>
      <c r="AM63" s="7"/>
      <c r="AN63" s="7">
        <v>0</v>
      </c>
      <c r="AO63" s="7"/>
      <c r="AP63" s="7">
        <v>0</v>
      </c>
      <c r="AQ63" s="7"/>
      <c r="AR63" s="7">
        <v>0</v>
      </c>
      <c r="AS63" s="7"/>
    </row>
    <row r="64" spans="1:45" x14ac:dyDescent="0.3">
      <c r="A64" s="6" t="s">
        <v>695</v>
      </c>
      <c r="B64" s="6"/>
      <c r="C64" s="6" t="s">
        <v>193</v>
      </c>
      <c r="D64" s="7" t="s">
        <v>15</v>
      </c>
      <c r="E64" s="7"/>
      <c r="F64" s="7" t="s">
        <v>15</v>
      </c>
      <c r="G64" s="7"/>
      <c r="H64" s="7" t="s">
        <v>15</v>
      </c>
      <c r="I64" s="7"/>
      <c r="J64" s="7" t="s">
        <v>15</v>
      </c>
      <c r="K64" s="7"/>
      <c r="L64" s="7" t="s">
        <v>15</v>
      </c>
      <c r="M64" s="7"/>
      <c r="N64" s="7" t="s">
        <v>15</v>
      </c>
      <c r="O64" s="7"/>
      <c r="P64" s="7" t="s">
        <v>15</v>
      </c>
      <c r="Q64" s="7"/>
      <c r="R64" s="7" t="s">
        <v>15</v>
      </c>
      <c r="S64" s="7"/>
      <c r="T64" s="7" t="s">
        <v>15</v>
      </c>
      <c r="U64" s="7"/>
      <c r="V64" s="7">
        <v>481</v>
      </c>
      <c r="W64" s="7"/>
      <c r="X64" s="7" t="s">
        <v>15</v>
      </c>
      <c r="Y64" s="7"/>
      <c r="Z64" s="7" t="s">
        <v>15</v>
      </c>
      <c r="AA64" s="7"/>
      <c r="AB64" s="7" t="s">
        <v>15</v>
      </c>
      <c r="AC64" s="7"/>
      <c r="AD64" s="7">
        <v>221</v>
      </c>
      <c r="AE64" s="7"/>
      <c r="AF64" s="7">
        <v>190</v>
      </c>
      <c r="AG64" s="7"/>
      <c r="AH64" s="7" t="s">
        <v>15</v>
      </c>
      <c r="AI64" s="7"/>
      <c r="AJ64" s="7" t="s">
        <v>15</v>
      </c>
      <c r="AK64" s="7"/>
      <c r="AL64" s="7" t="s">
        <v>15</v>
      </c>
      <c r="AM64" s="7"/>
      <c r="AN64" s="7" t="s">
        <v>15</v>
      </c>
      <c r="AO64" s="7"/>
      <c r="AP64" s="7" t="s">
        <v>15</v>
      </c>
      <c r="AQ64" s="7"/>
      <c r="AR64" s="7" t="s">
        <v>15</v>
      </c>
      <c r="AS64" s="7"/>
    </row>
    <row r="65" spans="1:45" x14ac:dyDescent="0.3">
      <c r="A65" s="6" t="s">
        <v>696</v>
      </c>
      <c r="B65" s="6"/>
      <c r="C65" s="6" t="s">
        <v>195</v>
      </c>
      <c r="D65" s="7">
        <v>1</v>
      </c>
      <c r="E65" s="7"/>
      <c r="F65" s="7" t="s">
        <v>15</v>
      </c>
      <c r="G65" s="7"/>
      <c r="H65" s="7" t="s">
        <v>15</v>
      </c>
      <c r="I65" s="7"/>
      <c r="J65" s="7" t="s">
        <v>15</v>
      </c>
      <c r="K65" s="7"/>
      <c r="L65" s="7" t="s">
        <v>15</v>
      </c>
      <c r="M65" s="7"/>
      <c r="N65" s="7" t="s">
        <v>15</v>
      </c>
      <c r="O65" s="7"/>
      <c r="P65" s="7" t="s">
        <v>15</v>
      </c>
      <c r="Q65" s="7"/>
      <c r="R65" s="7" t="s">
        <v>15</v>
      </c>
      <c r="S65" s="7"/>
      <c r="T65" s="7" t="s">
        <v>15</v>
      </c>
      <c r="U65" s="7"/>
      <c r="V65" s="7" t="s">
        <v>15</v>
      </c>
      <c r="W65" s="7"/>
      <c r="X65" s="7" t="s">
        <v>15</v>
      </c>
      <c r="Y65" s="7"/>
      <c r="Z65" s="7" t="s">
        <v>15</v>
      </c>
      <c r="AA65" s="7"/>
      <c r="AB65" s="7" t="s">
        <v>15</v>
      </c>
      <c r="AC65" s="7"/>
      <c r="AD65" s="7" t="s">
        <v>15</v>
      </c>
      <c r="AE65" s="7"/>
      <c r="AF65" s="7" t="s">
        <v>15</v>
      </c>
      <c r="AG65" s="7"/>
      <c r="AH65" s="7" t="s">
        <v>15</v>
      </c>
      <c r="AI65" s="7"/>
      <c r="AJ65" s="7" t="s">
        <v>15</v>
      </c>
      <c r="AK65" s="7"/>
      <c r="AL65" s="7" t="s">
        <v>15</v>
      </c>
      <c r="AM65" s="7"/>
      <c r="AN65" s="7">
        <v>-2</v>
      </c>
      <c r="AO65" s="7"/>
      <c r="AP65" s="7">
        <v>-2</v>
      </c>
      <c r="AQ65" s="7"/>
      <c r="AR65" s="7">
        <v>-1</v>
      </c>
      <c r="AS65" s="7"/>
    </row>
    <row r="66" spans="1:45" x14ac:dyDescent="0.3">
      <c r="A66" s="6" t="s">
        <v>697</v>
      </c>
      <c r="B66" s="6"/>
      <c r="C66" s="6" t="s">
        <v>197</v>
      </c>
      <c r="D66" s="7">
        <v>1175</v>
      </c>
      <c r="E66" s="7"/>
      <c r="F66" s="7">
        <v>2100</v>
      </c>
      <c r="G66" s="7"/>
      <c r="H66" s="7">
        <v>1421</v>
      </c>
      <c r="I66" s="7"/>
      <c r="J66" s="7">
        <v>1459</v>
      </c>
      <c r="K66" s="7"/>
      <c r="L66" s="7">
        <v>1567</v>
      </c>
      <c r="M66" s="7"/>
      <c r="N66" s="7">
        <v>1161</v>
      </c>
      <c r="O66" s="7"/>
      <c r="P66" s="7">
        <v>1649</v>
      </c>
      <c r="Q66" s="7"/>
      <c r="R66" s="7">
        <v>2182</v>
      </c>
      <c r="S66" s="7"/>
      <c r="T66" s="7">
        <v>2267</v>
      </c>
      <c r="U66" s="7"/>
      <c r="V66" s="7">
        <v>961</v>
      </c>
      <c r="W66" s="7"/>
      <c r="X66" s="7">
        <v>2016</v>
      </c>
      <c r="Y66" s="7"/>
      <c r="Z66" s="7">
        <v>2484</v>
      </c>
      <c r="AA66" s="7"/>
      <c r="AB66" s="7">
        <v>3996</v>
      </c>
      <c r="AC66" s="7"/>
      <c r="AD66" s="7">
        <v>3923</v>
      </c>
      <c r="AE66" s="7"/>
      <c r="AF66" s="7">
        <v>5116</v>
      </c>
      <c r="AG66" s="7"/>
      <c r="AH66" s="7">
        <v>5350</v>
      </c>
      <c r="AI66" s="7"/>
      <c r="AJ66" s="7">
        <v>4058</v>
      </c>
      <c r="AK66" s="7"/>
      <c r="AL66" s="7">
        <v>3979</v>
      </c>
      <c r="AM66" s="7"/>
      <c r="AN66" s="7">
        <v>4924</v>
      </c>
      <c r="AO66" s="7"/>
      <c r="AP66" s="7">
        <v>5907</v>
      </c>
      <c r="AQ66" s="7" t="s">
        <v>59</v>
      </c>
      <c r="AR66" s="7">
        <v>7325</v>
      </c>
      <c r="AS66" s="7"/>
    </row>
    <row r="67" spans="1:45" x14ac:dyDescent="0.3">
      <c r="A67" s="6" t="s">
        <v>698</v>
      </c>
      <c r="B67" s="6"/>
      <c r="C67" s="6" t="s">
        <v>199</v>
      </c>
      <c r="D67" s="7">
        <v>209</v>
      </c>
      <c r="E67" s="7"/>
      <c r="F67" s="7">
        <v>174</v>
      </c>
      <c r="G67" s="7"/>
      <c r="H67" s="7">
        <v>190</v>
      </c>
      <c r="I67" s="7"/>
      <c r="J67" s="7">
        <v>161</v>
      </c>
      <c r="K67" s="7"/>
      <c r="L67" s="7">
        <v>114</v>
      </c>
      <c r="M67" s="7"/>
      <c r="N67" s="7">
        <v>52</v>
      </c>
      <c r="O67" s="7"/>
      <c r="P67" s="7">
        <v>75</v>
      </c>
      <c r="Q67" s="7"/>
      <c r="R67" s="7">
        <v>142</v>
      </c>
      <c r="S67" s="7"/>
      <c r="T67" s="7">
        <v>148</v>
      </c>
      <c r="U67" s="7"/>
      <c r="V67" s="7">
        <v>197</v>
      </c>
      <c r="W67" s="7"/>
      <c r="X67" s="7">
        <v>230</v>
      </c>
      <c r="Y67" s="7"/>
      <c r="Z67" s="7">
        <v>559</v>
      </c>
      <c r="AA67" s="7"/>
      <c r="AB67" s="7">
        <v>569</v>
      </c>
      <c r="AC67" s="7"/>
      <c r="AD67" s="7">
        <v>435</v>
      </c>
      <c r="AE67" s="7"/>
      <c r="AF67" s="7">
        <v>472</v>
      </c>
      <c r="AG67" s="7"/>
      <c r="AH67" s="7">
        <v>439</v>
      </c>
      <c r="AI67" s="7"/>
      <c r="AJ67" s="7">
        <v>864</v>
      </c>
      <c r="AK67" s="7"/>
      <c r="AL67" s="7">
        <v>621</v>
      </c>
      <c r="AM67" s="7"/>
      <c r="AN67" s="7">
        <v>1832</v>
      </c>
      <c r="AO67" s="7"/>
      <c r="AP67" s="7">
        <v>1888</v>
      </c>
      <c r="AQ67" s="7"/>
      <c r="AR67" s="7">
        <v>1859</v>
      </c>
      <c r="AS67" s="7"/>
    </row>
    <row r="68" spans="1:45" x14ac:dyDescent="0.3">
      <c r="A68" s="6" t="s">
        <v>699</v>
      </c>
      <c r="B68" s="6"/>
      <c r="C68" s="6" t="s">
        <v>201</v>
      </c>
      <c r="D68" s="7" t="s">
        <v>15</v>
      </c>
      <c r="E68" s="7"/>
      <c r="F68" s="7" t="s">
        <v>15</v>
      </c>
      <c r="G68" s="7"/>
      <c r="H68" s="7">
        <v>0</v>
      </c>
      <c r="I68" s="7"/>
      <c r="J68" s="7" t="s">
        <v>15</v>
      </c>
      <c r="K68" s="7"/>
      <c r="L68" s="7" t="s">
        <v>15</v>
      </c>
      <c r="M68" s="7"/>
      <c r="N68" s="7" t="s">
        <v>15</v>
      </c>
      <c r="O68" s="7"/>
      <c r="P68" s="7" t="s">
        <v>15</v>
      </c>
      <c r="Q68" s="7"/>
      <c r="R68" s="7" t="s">
        <v>15</v>
      </c>
      <c r="S68" s="7"/>
      <c r="T68" s="7" t="s">
        <v>15</v>
      </c>
      <c r="U68" s="7"/>
      <c r="V68" s="7" t="s">
        <v>15</v>
      </c>
      <c r="W68" s="7"/>
      <c r="X68" s="7">
        <v>0</v>
      </c>
      <c r="Y68" s="7"/>
      <c r="Z68" s="7" t="s">
        <v>15</v>
      </c>
      <c r="AA68" s="7"/>
      <c r="AB68" s="7">
        <v>1</v>
      </c>
      <c r="AC68" s="7"/>
      <c r="AD68" s="7" t="s">
        <v>15</v>
      </c>
      <c r="AE68" s="7"/>
      <c r="AF68" s="7" t="s">
        <v>15</v>
      </c>
      <c r="AG68" s="7"/>
      <c r="AH68" s="7" t="s">
        <v>15</v>
      </c>
      <c r="AI68" s="7"/>
      <c r="AJ68" s="7">
        <v>0</v>
      </c>
      <c r="AK68" s="7"/>
      <c r="AL68" s="7" t="s">
        <v>15</v>
      </c>
      <c r="AM68" s="7"/>
      <c r="AN68" s="7" t="s">
        <v>15</v>
      </c>
      <c r="AO68" s="7"/>
      <c r="AP68" s="7" t="s">
        <v>15</v>
      </c>
      <c r="AQ68" s="7"/>
      <c r="AR68" s="7" t="s">
        <v>15</v>
      </c>
      <c r="AS68" s="7"/>
    </row>
    <row r="69" spans="1:45" x14ac:dyDescent="0.3">
      <c r="A69" s="6" t="s">
        <v>700</v>
      </c>
      <c r="B69" s="6"/>
      <c r="C69" s="6" t="s">
        <v>203</v>
      </c>
      <c r="D69" s="7">
        <v>0</v>
      </c>
      <c r="E69" s="7"/>
      <c r="F69" s="7">
        <v>0</v>
      </c>
      <c r="G69" s="7"/>
      <c r="H69" s="7">
        <v>0</v>
      </c>
      <c r="I69" s="7"/>
      <c r="J69" s="7">
        <v>0</v>
      </c>
      <c r="K69" s="7"/>
      <c r="L69" s="7">
        <v>0</v>
      </c>
      <c r="M69" s="7"/>
      <c r="N69" s="7" t="s">
        <v>15</v>
      </c>
      <c r="O69" s="7"/>
      <c r="P69" s="7">
        <v>0</v>
      </c>
      <c r="Q69" s="7"/>
      <c r="R69" s="7">
        <v>0</v>
      </c>
      <c r="S69" s="7"/>
      <c r="T69" s="7" t="s">
        <v>15</v>
      </c>
      <c r="U69" s="7"/>
      <c r="V69" s="7" t="s">
        <v>15</v>
      </c>
      <c r="W69" s="7"/>
      <c r="X69" s="7" t="s">
        <v>15</v>
      </c>
      <c r="Y69" s="7"/>
      <c r="Z69" s="7" t="s">
        <v>15</v>
      </c>
      <c r="AA69" s="7"/>
      <c r="AB69" s="7" t="s">
        <v>15</v>
      </c>
      <c r="AC69" s="7"/>
      <c r="AD69" s="7" t="s">
        <v>15</v>
      </c>
      <c r="AE69" s="7"/>
      <c r="AF69" s="7" t="s">
        <v>15</v>
      </c>
      <c r="AG69" s="7"/>
      <c r="AH69" s="7" t="s">
        <v>15</v>
      </c>
      <c r="AI69" s="7"/>
      <c r="AJ69" s="7" t="s">
        <v>15</v>
      </c>
      <c r="AK69" s="7"/>
      <c r="AL69" s="7" t="s">
        <v>15</v>
      </c>
      <c r="AM69" s="7"/>
      <c r="AN69" s="7" t="s">
        <v>15</v>
      </c>
      <c r="AO69" s="7"/>
      <c r="AP69" s="7" t="s">
        <v>15</v>
      </c>
      <c r="AQ69" s="7"/>
      <c r="AR69" s="7" t="s">
        <v>15</v>
      </c>
      <c r="AS69" s="7"/>
    </row>
    <row r="70" spans="1:45" x14ac:dyDescent="0.3">
      <c r="A70" s="6" t="s">
        <v>701</v>
      </c>
      <c r="B70" s="6"/>
      <c r="C70" s="6" t="s">
        <v>205</v>
      </c>
      <c r="D70" s="7">
        <v>6498</v>
      </c>
      <c r="E70" s="7"/>
      <c r="F70" s="7">
        <v>6510</v>
      </c>
      <c r="G70" s="7"/>
      <c r="H70" s="7">
        <v>6947</v>
      </c>
      <c r="I70" s="7"/>
      <c r="J70" s="7">
        <v>3927</v>
      </c>
      <c r="K70" s="7"/>
      <c r="L70" s="7">
        <v>3185</v>
      </c>
      <c r="M70" s="7"/>
      <c r="N70" s="7">
        <v>4319</v>
      </c>
      <c r="O70" s="7"/>
      <c r="P70" s="7">
        <v>2990</v>
      </c>
      <c r="Q70" s="7"/>
      <c r="R70" s="7">
        <v>3333</v>
      </c>
      <c r="S70" s="7"/>
      <c r="T70" s="7">
        <v>3293</v>
      </c>
      <c r="U70" s="7"/>
      <c r="V70" s="7">
        <v>3290</v>
      </c>
      <c r="W70" s="7"/>
      <c r="X70" s="7">
        <v>2602</v>
      </c>
      <c r="Y70" s="7"/>
      <c r="Z70" s="7">
        <v>2975</v>
      </c>
      <c r="AA70" s="7"/>
      <c r="AB70" s="7">
        <v>5390</v>
      </c>
      <c r="AC70" s="7"/>
      <c r="AD70" s="7">
        <v>7683</v>
      </c>
      <c r="AE70" s="7"/>
      <c r="AF70" s="7">
        <v>5426</v>
      </c>
      <c r="AG70" s="7"/>
      <c r="AH70" s="7">
        <v>5367</v>
      </c>
      <c r="AI70" s="7"/>
      <c r="AJ70" s="7">
        <v>5416</v>
      </c>
      <c r="AK70" s="7"/>
      <c r="AL70" s="7">
        <v>5209</v>
      </c>
      <c r="AM70" s="7"/>
      <c r="AN70" s="7">
        <v>5361</v>
      </c>
      <c r="AO70" s="7"/>
      <c r="AP70" s="7">
        <v>5569</v>
      </c>
      <c r="AQ70" s="7" t="s">
        <v>59</v>
      </c>
      <c r="AR70" s="7">
        <v>5713</v>
      </c>
      <c r="AS70" s="7"/>
    </row>
    <row r="71" spans="1:45" x14ac:dyDescent="0.3">
      <c r="A71" s="6" t="s">
        <v>702</v>
      </c>
      <c r="B71" s="6"/>
      <c r="C71" s="6" t="s">
        <v>207</v>
      </c>
      <c r="D71" s="7">
        <v>8667</v>
      </c>
      <c r="E71" s="7"/>
      <c r="F71" s="7">
        <v>10248</v>
      </c>
      <c r="G71" s="7"/>
      <c r="H71" s="7">
        <v>9156</v>
      </c>
      <c r="I71" s="7"/>
      <c r="J71" s="7">
        <v>8906</v>
      </c>
      <c r="K71" s="7"/>
      <c r="L71" s="7">
        <v>9769</v>
      </c>
      <c r="M71" s="7"/>
      <c r="N71" s="7">
        <v>9289</v>
      </c>
      <c r="O71" s="7"/>
      <c r="P71" s="7">
        <v>10589</v>
      </c>
      <c r="Q71" s="7"/>
      <c r="R71" s="7">
        <v>12101</v>
      </c>
      <c r="S71" s="7"/>
      <c r="T71" s="7">
        <v>11898</v>
      </c>
      <c r="U71" s="7"/>
      <c r="V71" s="7">
        <v>11592</v>
      </c>
      <c r="W71" s="7"/>
      <c r="X71" s="7">
        <v>11125</v>
      </c>
      <c r="Y71" s="7"/>
      <c r="Z71" s="7">
        <v>10832</v>
      </c>
      <c r="AA71" s="7"/>
      <c r="AB71" s="7">
        <v>10240</v>
      </c>
      <c r="AC71" s="7"/>
      <c r="AD71" s="7">
        <v>8337</v>
      </c>
      <c r="AE71" s="7"/>
      <c r="AF71" s="7">
        <v>8004</v>
      </c>
      <c r="AG71" s="7"/>
      <c r="AH71" s="7">
        <v>7950</v>
      </c>
      <c r="AI71" s="7" t="s">
        <v>59</v>
      </c>
      <c r="AJ71" s="7">
        <v>8143</v>
      </c>
      <c r="AK71" s="7" t="s">
        <v>59</v>
      </c>
      <c r="AL71" s="7">
        <v>8259</v>
      </c>
      <c r="AM71" s="7" t="s">
        <v>59</v>
      </c>
      <c r="AN71" s="7">
        <v>7872</v>
      </c>
      <c r="AO71" s="7" t="s">
        <v>59</v>
      </c>
      <c r="AP71" s="7">
        <v>8001</v>
      </c>
      <c r="AQ71" s="7" t="s">
        <v>59</v>
      </c>
      <c r="AR71" s="7">
        <v>8753</v>
      </c>
      <c r="AS71" s="7"/>
    </row>
    <row r="72" spans="1:45" x14ac:dyDescent="0.3">
      <c r="A72" s="6" t="s">
        <v>703</v>
      </c>
      <c r="B72" s="6"/>
      <c r="C72" s="6" t="s">
        <v>209</v>
      </c>
      <c r="D72" s="7" t="s">
        <v>15</v>
      </c>
      <c r="E72" s="7"/>
      <c r="F72" s="7" t="s">
        <v>15</v>
      </c>
      <c r="G72" s="7"/>
      <c r="H72" s="7">
        <v>-379</v>
      </c>
      <c r="I72" s="7"/>
      <c r="J72" s="7">
        <v>-139</v>
      </c>
      <c r="K72" s="7"/>
      <c r="L72" s="7" t="s">
        <v>15</v>
      </c>
      <c r="M72" s="7"/>
      <c r="N72" s="7" t="s">
        <v>15</v>
      </c>
      <c r="O72" s="7"/>
      <c r="P72" s="7" t="s">
        <v>15</v>
      </c>
      <c r="Q72" s="7"/>
      <c r="R72" s="7" t="s">
        <v>15</v>
      </c>
      <c r="S72" s="7"/>
      <c r="T72" s="7">
        <v>2677</v>
      </c>
      <c r="U72" s="7"/>
      <c r="V72" s="7" t="s">
        <v>15</v>
      </c>
      <c r="W72" s="7"/>
      <c r="X72" s="7">
        <v>2455</v>
      </c>
      <c r="Y72" s="7"/>
      <c r="Z72" s="7">
        <v>2412</v>
      </c>
      <c r="AA72" s="7"/>
      <c r="AB72" s="7">
        <v>2416</v>
      </c>
      <c r="AC72" s="7"/>
      <c r="AD72" s="7">
        <v>2702</v>
      </c>
      <c r="AE72" s="7"/>
      <c r="AF72" s="7">
        <v>3043</v>
      </c>
      <c r="AG72" s="7"/>
      <c r="AH72" s="7">
        <v>3009</v>
      </c>
      <c r="AI72" s="7"/>
      <c r="AJ72" s="7">
        <v>3109</v>
      </c>
      <c r="AK72" s="7"/>
      <c r="AL72" s="7">
        <v>1197</v>
      </c>
      <c r="AM72" s="7"/>
      <c r="AN72" s="7">
        <v>1745</v>
      </c>
      <c r="AO72" s="7"/>
      <c r="AP72" s="7">
        <v>1579</v>
      </c>
      <c r="AQ72" s="7"/>
      <c r="AR72" s="7">
        <v>1684</v>
      </c>
      <c r="AS72" s="7"/>
    </row>
    <row r="73" spans="1:4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1:45" x14ac:dyDescent="0.3">
      <c r="A74" s="9" t="s">
        <v>84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x14ac:dyDescent="0.3">
      <c r="A75" s="9" t="s">
        <v>242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x14ac:dyDescent="0.3">
      <c r="A77" s="10" t="s">
        <v>35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x14ac:dyDescent="0.3">
      <c r="A78" s="9" t="s">
        <v>86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x14ac:dyDescent="0.3">
      <c r="A79" s="9" t="s">
        <v>36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  <row r="81" spans="1:45" x14ac:dyDescent="0.3">
      <c r="A81" s="9" t="s">
        <v>704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S80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575</v>
      </c>
    </row>
    <row r="2" spans="1:45" ht="20.25" customHeight="1" x14ac:dyDescent="0.4">
      <c r="A2" s="3" t="s">
        <v>576</v>
      </c>
    </row>
    <row r="3" spans="1:45" ht="15" customHeight="1" x14ac:dyDescent="0.35">
      <c r="A3" s="1" t="s">
        <v>2</v>
      </c>
    </row>
    <row r="4" spans="1:45" ht="12.75" customHeight="1" x14ac:dyDescent="0.35">
      <c r="A4" s="2" t="s">
        <v>3</v>
      </c>
    </row>
    <row r="6" spans="1:45" x14ac:dyDescent="0.3">
      <c r="A6" s="5" t="s">
        <v>4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577</v>
      </c>
      <c r="B8" s="8" t="s">
        <v>314</v>
      </c>
      <c r="C8" s="6"/>
      <c r="D8" s="7">
        <v>25387</v>
      </c>
      <c r="E8" s="7"/>
      <c r="F8" s="7">
        <v>39596</v>
      </c>
      <c r="G8" s="7"/>
      <c r="H8" s="7">
        <v>32824</v>
      </c>
      <c r="I8" s="7"/>
      <c r="J8" s="7">
        <v>38387</v>
      </c>
      <c r="K8" s="7"/>
      <c r="L8" s="7">
        <v>40766</v>
      </c>
      <c r="M8" s="7"/>
      <c r="N8" s="7">
        <v>50889</v>
      </c>
      <c r="O8" s="7"/>
      <c r="P8" s="7">
        <v>54092</v>
      </c>
      <c r="Q8" s="7"/>
      <c r="R8" s="7">
        <v>55127</v>
      </c>
      <c r="S8" s="7"/>
      <c r="T8" s="7">
        <v>44190</v>
      </c>
      <c r="U8" s="7"/>
      <c r="V8" s="7">
        <v>59059</v>
      </c>
      <c r="W8" s="7"/>
      <c r="X8" s="7">
        <v>63250</v>
      </c>
      <c r="Y8" s="7"/>
      <c r="Z8" s="7">
        <v>62337</v>
      </c>
      <c r="AA8" s="7"/>
      <c r="AB8" s="7">
        <v>70761</v>
      </c>
      <c r="AC8" s="7"/>
      <c r="AD8" s="7">
        <v>79128</v>
      </c>
      <c r="AE8" s="7"/>
      <c r="AF8" s="7">
        <v>104051</v>
      </c>
      <c r="AG8" s="7"/>
      <c r="AH8" s="7">
        <v>112614</v>
      </c>
      <c r="AI8" s="7"/>
      <c r="AJ8" s="7">
        <v>130769</v>
      </c>
      <c r="AK8" s="7"/>
      <c r="AL8" s="7">
        <v>142085</v>
      </c>
      <c r="AM8" s="7"/>
      <c r="AN8" s="7">
        <v>155143</v>
      </c>
      <c r="AO8" s="7"/>
      <c r="AP8" s="7">
        <v>151013</v>
      </c>
      <c r="AQ8" s="7"/>
      <c r="AR8" s="7">
        <v>207211</v>
      </c>
      <c r="AS8" s="7"/>
    </row>
    <row r="10" spans="1:45" x14ac:dyDescent="0.3">
      <c r="A10" s="6" t="s">
        <v>578</v>
      </c>
      <c r="B10" s="6"/>
      <c r="C10" s="6" t="s">
        <v>151</v>
      </c>
      <c r="D10" s="7">
        <v>0</v>
      </c>
      <c r="E10" s="7"/>
      <c r="F10" s="7">
        <v>0</v>
      </c>
      <c r="G10" s="7"/>
      <c r="H10" s="7">
        <v>0</v>
      </c>
      <c r="I10" s="7"/>
      <c r="J10" s="7">
        <v>0</v>
      </c>
      <c r="K10" s="7"/>
      <c r="L10" s="7">
        <v>0</v>
      </c>
      <c r="M10" s="7"/>
      <c r="N10" s="7">
        <v>0</v>
      </c>
      <c r="O10" s="7"/>
      <c r="P10" s="7">
        <v>0</v>
      </c>
      <c r="Q10" s="7"/>
      <c r="R10" s="7">
        <v>0</v>
      </c>
      <c r="S10" s="7"/>
      <c r="T10" s="7">
        <v>0</v>
      </c>
      <c r="U10" s="7"/>
      <c r="V10" s="7">
        <v>0</v>
      </c>
      <c r="W10" s="7"/>
      <c r="X10" s="7">
        <v>0</v>
      </c>
      <c r="Y10" s="7"/>
      <c r="Z10" s="7">
        <v>0</v>
      </c>
      <c r="AA10" s="7"/>
      <c r="AB10" s="7">
        <v>0</v>
      </c>
      <c r="AC10" s="7"/>
      <c r="AD10" s="7">
        <v>0</v>
      </c>
      <c r="AE10" s="7"/>
      <c r="AF10" s="7">
        <v>0</v>
      </c>
      <c r="AG10" s="7"/>
      <c r="AH10" s="7">
        <v>0</v>
      </c>
      <c r="AI10" s="7"/>
      <c r="AJ10" s="7">
        <v>0</v>
      </c>
      <c r="AK10" s="7"/>
      <c r="AL10" s="7">
        <v>0</v>
      </c>
      <c r="AM10" s="7"/>
      <c r="AN10" s="7">
        <v>0</v>
      </c>
      <c r="AO10" s="7"/>
      <c r="AP10" s="7">
        <v>0</v>
      </c>
      <c r="AQ10" s="7"/>
      <c r="AR10" s="7">
        <v>0</v>
      </c>
      <c r="AS10" s="7"/>
    </row>
    <row r="11" spans="1:45" x14ac:dyDescent="0.3">
      <c r="A11" s="6" t="s">
        <v>579</v>
      </c>
      <c r="B11" s="6"/>
      <c r="C11" s="6" t="s">
        <v>153</v>
      </c>
      <c r="D11" s="7">
        <v>2623</v>
      </c>
      <c r="E11" s="7"/>
      <c r="F11" s="7">
        <v>11401</v>
      </c>
      <c r="G11" s="7"/>
      <c r="H11" s="7">
        <v>7849</v>
      </c>
      <c r="I11" s="7"/>
      <c r="J11" s="7">
        <v>9544</v>
      </c>
      <c r="K11" s="7"/>
      <c r="L11" s="7">
        <v>9718</v>
      </c>
      <c r="M11" s="7"/>
      <c r="N11" s="7">
        <v>13231</v>
      </c>
      <c r="O11" s="7"/>
      <c r="P11" s="7">
        <v>16424</v>
      </c>
      <c r="Q11" s="7"/>
      <c r="R11" s="7">
        <v>17402</v>
      </c>
      <c r="S11" s="7"/>
      <c r="T11" s="7">
        <v>11834</v>
      </c>
      <c r="U11" s="7"/>
      <c r="V11" s="7">
        <v>18979</v>
      </c>
      <c r="W11" s="7"/>
      <c r="X11" s="7">
        <v>22265</v>
      </c>
      <c r="Y11" s="7"/>
      <c r="Z11" s="7">
        <v>21155</v>
      </c>
      <c r="AA11" s="7"/>
      <c r="AB11" s="7">
        <v>24201</v>
      </c>
      <c r="AC11" s="7"/>
      <c r="AD11" s="7">
        <v>25670</v>
      </c>
      <c r="AE11" s="7"/>
      <c r="AF11" s="7">
        <v>30690</v>
      </c>
      <c r="AG11" s="7"/>
      <c r="AH11" s="7">
        <v>32676</v>
      </c>
      <c r="AI11" s="7"/>
      <c r="AJ11" s="7">
        <v>35054</v>
      </c>
      <c r="AK11" s="7"/>
      <c r="AL11" s="7">
        <v>37676</v>
      </c>
      <c r="AM11" s="7"/>
      <c r="AN11" s="7">
        <v>38817</v>
      </c>
      <c r="AO11" s="7"/>
      <c r="AP11" s="7">
        <v>36583</v>
      </c>
      <c r="AQ11" s="7"/>
      <c r="AR11" s="7">
        <v>49359</v>
      </c>
      <c r="AS11" s="7"/>
    </row>
    <row r="12" spans="1:45" x14ac:dyDescent="0.3">
      <c r="A12" s="6" t="s">
        <v>580</v>
      </c>
      <c r="B12" s="6"/>
      <c r="C12" s="6" t="s">
        <v>155</v>
      </c>
      <c r="D12" s="7">
        <v>0</v>
      </c>
      <c r="E12" s="7"/>
      <c r="F12" s="7">
        <v>0</v>
      </c>
      <c r="G12" s="7"/>
      <c r="H12" s="7">
        <v>0</v>
      </c>
      <c r="I12" s="7"/>
      <c r="J12" s="7" t="s">
        <v>15</v>
      </c>
      <c r="K12" s="7"/>
      <c r="L12" s="7">
        <v>60</v>
      </c>
      <c r="M12" s="7"/>
      <c r="N12" s="7" t="s">
        <v>15</v>
      </c>
      <c r="O12" s="7"/>
      <c r="P12" s="7">
        <v>135</v>
      </c>
      <c r="Q12" s="7"/>
      <c r="R12" s="7" t="s">
        <v>15</v>
      </c>
      <c r="S12" s="7"/>
      <c r="T12" s="7">
        <v>17</v>
      </c>
      <c r="U12" s="7"/>
      <c r="V12" s="7">
        <v>22</v>
      </c>
      <c r="W12" s="7"/>
      <c r="X12" s="7">
        <v>17</v>
      </c>
      <c r="Y12" s="7"/>
      <c r="Z12" s="7">
        <v>0</v>
      </c>
      <c r="AA12" s="7"/>
      <c r="AB12" s="7">
        <v>11</v>
      </c>
      <c r="AC12" s="7"/>
      <c r="AD12" s="7">
        <v>33</v>
      </c>
      <c r="AE12" s="7"/>
      <c r="AF12" s="7">
        <v>0</v>
      </c>
      <c r="AG12" s="7"/>
      <c r="AH12" s="7">
        <v>0</v>
      </c>
      <c r="AI12" s="7"/>
      <c r="AJ12" s="7">
        <v>0</v>
      </c>
      <c r="AK12" s="7"/>
      <c r="AL12" s="7">
        <v>0</v>
      </c>
      <c r="AM12" s="7"/>
      <c r="AN12" s="7">
        <v>0</v>
      </c>
      <c r="AO12" s="7"/>
      <c r="AP12" s="7">
        <v>0</v>
      </c>
      <c r="AQ12" s="7"/>
      <c r="AR12" s="7">
        <v>0</v>
      </c>
      <c r="AS12" s="7"/>
    </row>
    <row r="13" spans="1:45" x14ac:dyDescent="0.3">
      <c r="A13" s="6" t="s">
        <v>581</v>
      </c>
      <c r="B13" s="6"/>
      <c r="C13" s="6" t="s">
        <v>157</v>
      </c>
      <c r="D13" s="7">
        <v>33</v>
      </c>
      <c r="E13" s="7"/>
      <c r="F13" s="7">
        <v>0</v>
      </c>
      <c r="G13" s="7"/>
      <c r="H13" s="7">
        <v>0</v>
      </c>
      <c r="I13" s="7"/>
      <c r="J13" s="7">
        <v>34</v>
      </c>
      <c r="K13" s="7"/>
      <c r="L13" s="7">
        <v>62</v>
      </c>
      <c r="M13" s="7"/>
      <c r="N13" s="7">
        <v>61</v>
      </c>
      <c r="O13" s="7"/>
      <c r="P13" s="7">
        <v>78</v>
      </c>
      <c r="Q13" s="7"/>
      <c r="R13" s="7">
        <v>38</v>
      </c>
      <c r="S13" s="7"/>
      <c r="T13" s="7">
        <v>26</v>
      </c>
      <c r="U13" s="7"/>
      <c r="V13" s="7">
        <v>23</v>
      </c>
      <c r="W13" s="7"/>
      <c r="X13" s="7">
        <v>22</v>
      </c>
      <c r="Y13" s="7"/>
      <c r="Z13" s="7">
        <v>16</v>
      </c>
      <c r="AA13" s="7"/>
      <c r="AB13" s="7">
        <v>34</v>
      </c>
      <c r="AC13" s="7"/>
      <c r="AD13" s="7">
        <v>63</v>
      </c>
      <c r="AE13" s="7"/>
      <c r="AF13" s="7">
        <v>0</v>
      </c>
      <c r="AG13" s="7"/>
      <c r="AH13" s="7">
        <v>0</v>
      </c>
      <c r="AI13" s="7"/>
      <c r="AJ13" s="7">
        <v>0</v>
      </c>
      <c r="AK13" s="7"/>
      <c r="AL13" s="7">
        <v>0</v>
      </c>
      <c r="AM13" s="7"/>
      <c r="AN13" s="7">
        <v>0</v>
      </c>
      <c r="AO13" s="7"/>
      <c r="AP13" s="7">
        <v>0</v>
      </c>
      <c r="AQ13" s="7"/>
      <c r="AR13" s="7">
        <v>0</v>
      </c>
      <c r="AS13" s="7"/>
    </row>
    <row r="14" spans="1:45" x14ac:dyDescent="0.3">
      <c r="A14" s="6" t="s">
        <v>582</v>
      </c>
      <c r="B14" s="6"/>
      <c r="C14" s="6" t="s">
        <v>159</v>
      </c>
      <c r="D14" s="7">
        <v>0</v>
      </c>
      <c r="E14" s="7"/>
      <c r="F14" s="7">
        <v>0</v>
      </c>
      <c r="G14" s="7"/>
      <c r="H14" s="7">
        <v>0</v>
      </c>
      <c r="I14" s="7"/>
      <c r="J14" s="7">
        <v>0</v>
      </c>
      <c r="K14" s="7"/>
      <c r="L14" s="7">
        <v>0</v>
      </c>
      <c r="M14" s="7"/>
      <c r="N14" s="7">
        <v>0</v>
      </c>
      <c r="O14" s="7"/>
      <c r="P14" s="7">
        <v>0</v>
      </c>
      <c r="Q14" s="7"/>
      <c r="R14" s="7">
        <v>0</v>
      </c>
      <c r="S14" s="7"/>
      <c r="T14" s="7">
        <v>0</v>
      </c>
      <c r="U14" s="7"/>
      <c r="V14" s="7">
        <v>2</v>
      </c>
      <c r="W14" s="7"/>
      <c r="X14" s="7">
        <v>1</v>
      </c>
      <c r="Y14" s="7"/>
      <c r="Z14" s="7">
        <v>1</v>
      </c>
      <c r="AA14" s="7"/>
      <c r="AB14" s="7" t="s">
        <v>15</v>
      </c>
      <c r="AC14" s="7"/>
      <c r="AD14" s="7" t="s">
        <v>15</v>
      </c>
      <c r="AE14" s="7"/>
      <c r="AF14" s="7" t="s">
        <v>15</v>
      </c>
      <c r="AG14" s="7"/>
      <c r="AH14" s="7" t="s">
        <v>15</v>
      </c>
      <c r="AI14" s="7"/>
      <c r="AJ14" s="7" t="s">
        <v>15</v>
      </c>
      <c r="AK14" s="7"/>
      <c r="AL14" s="7">
        <v>0</v>
      </c>
      <c r="AM14" s="7"/>
      <c r="AN14" s="7">
        <v>0</v>
      </c>
      <c r="AO14" s="7"/>
      <c r="AP14" s="7">
        <v>0</v>
      </c>
      <c r="AQ14" s="7"/>
      <c r="AR14" s="7">
        <v>0</v>
      </c>
      <c r="AS14" s="7"/>
    </row>
    <row r="15" spans="1:45" x14ac:dyDescent="0.3">
      <c r="A15" s="6" t="s">
        <v>583</v>
      </c>
      <c r="B15" s="6"/>
      <c r="C15" s="6" t="s">
        <v>161</v>
      </c>
      <c r="D15" s="7">
        <v>351</v>
      </c>
      <c r="E15" s="7"/>
      <c r="F15" s="7">
        <v>271</v>
      </c>
      <c r="G15" s="7"/>
      <c r="H15" s="7">
        <v>247</v>
      </c>
      <c r="I15" s="7"/>
      <c r="J15" s="7">
        <v>322</v>
      </c>
      <c r="K15" s="7"/>
      <c r="L15" s="7">
        <v>422</v>
      </c>
      <c r="M15" s="7"/>
      <c r="N15" s="7">
        <v>819</v>
      </c>
      <c r="O15" s="7"/>
      <c r="P15" s="7">
        <v>1053</v>
      </c>
      <c r="Q15" s="7"/>
      <c r="R15" s="7">
        <v>793</v>
      </c>
      <c r="S15" s="7"/>
      <c r="T15" s="7">
        <v>557</v>
      </c>
      <c r="U15" s="7"/>
      <c r="V15" s="7">
        <v>754</v>
      </c>
      <c r="W15" s="7"/>
      <c r="X15" s="7">
        <v>671</v>
      </c>
      <c r="Y15" s="7"/>
      <c r="Z15" s="7">
        <v>538</v>
      </c>
      <c r="AA15" s="7"/>
      <c r="AB15" s="7">
        <v>766</v>
      </c>
      <c r="AC15" s="7"/>
      <c r="AD15" s="7">
        <v>1105</v>
      </c>
      <c r="AE15" s="7"/>
      <c r="AF15" s="7">
        <v>1749</v>
      </c>
      <c r="AG15" s="7"/>
      <c r="AH15" s="7">
        <v>1863</v>
      </c>
      <c r="AI15" s="7"/>
      <c r="AJ15" s="7">
        <v>2283</v>
      </c>
      <c r="AK15" s="7"/>
      <c r="AL15" s="7">
        <v>2402</v>
      </c>
      <c r="AM15" s="7"/>
      <c r="AN15" s="7">
        <v>3093</v>
      </c>
      <c r="AO15" s="7"/>
      <c r="AP15" s="7">
        <v>2913</v>
      </c>
      <c r="AQ15" s="7"/>
      <c r="AR15" s="7">
        <v>3300</v>
      </c>
      <c r="AS15" s="7"/>
    </row>
    <row r="16" spans="1:45" x14ac:dyDescent="0.3">
      <c r="A16" s="6" t="s">
        <v>584</v>
      </c>
      <c r="B16" s="6"/>
      <c r="C16" s="6" t="s">
        <v>163</v>
      </c>
      <c r="D16" s="7" t="s">
        <v>15</v>
      </c>
      <c r="E16" s="7"/>
      <c r="F16" s="7" t="s">
        <v>15</v>
      </c>
      <c r="G16" s="7"/>
      <c r="H16" s="7">
        <v>0</v>
      </c>
      <c r="I16" s="7"/>
      <c r="J16" s="7" t="s">
        <v>15</v>
      </c>
      <c r="K16" s="7"/>
      <c r="L16" s="7">
        <v>0</v>
      </c>
      <c r="M16" s="7"/>
      <c r="N16" s="7">
        <v>0</v>
      </c>
      <c r="O16" s="7"/>
      <c r="P16" s="7">
        <v>1</v>
      </c>
      <c r="Q16" s="7"/>
      <c r="R16" s="7">
        <v>0</v>
      </c>
      <c r="S16" s="7"/>
      <c r="T16" s="7">
        <v>0</v>
      </c>
      <c r="U16" s="7"/>
      <c r="V16" s="7">
        <v>2</v>
      </c>
      <c r="W16" s="7"/>
      <c r="X16" s="7">
        <v>7</v>
      </c>
      <c r="Y16" s="7"/>
      <c r="Z16" s="7" t="s">
        <v>15</v>
      </c>
      <c r="AA16" s="7"/>
      <c r="AB16" s="7" t="s">
        <v>15</v>
      </c>
      <c r="AC16" s="7"/>
      <c r="AD16" s="7" t="s">
        <v>15</v>
      </c>
      <c r="AE16" s="7"/>
      <c r="AF16" s="7">
        <v>2349</v>
      </c>
      <c r="AG16" s="7"/>
      <c r="AH16" s="7">
        <v>2231</v>
      </c>
      <c r="AI16" s="7"/>
      <c r="AJ16" s="7">
        <v>2092</v>
      </c>
      <c r="AK16" s="7"/>
      <c r="AL16" s="7">
        <v>1858</v>
      </c>
      <c r="AM16" s="7"/>
      <c r="AN16" s="7">
        <v>3219</v>
      </c>
      <c r="AO16" s="7"/>
      <c r="AP16" s="7">
        <v>3592</v>
      </c>
      <c r="AQ16" s="7"/>
      <c r="AR16" s="7">
        <v>4688</v>
      </c>
      <c r="AS16" s="7"/>
    </row>
    <row r="17" spans="1:45" x14ac:dyDescent="0.3">
      <c r="A17" s="6" t="s">
        <v>585</v>
      </c>
      <c r="B17" s="6"/>
      <c r="C17" s="6" t="s">
        <v>165</v>
      </c>
      <c r="D17" s="7">
        <v>0</v>
      </c>
      <c r="E17" s="7"/>
      <c r="F17" s="7">
        <v>0</v>
      </c>
      <c r="G17" s="7"/>
      <c r="H17" s="7">
        <v>0</v>
      </c>
      <c r="I17" s="7"/>
      <c r="J17" s="7">
        <v>0</v>
      </c>
      <c r="K17" s="7"/>
      <c r="L17" s="7">
        <v>0</v>
      </c>
      <c r="M17" s="7"/>
      <c r="N17" s="7">
        <v>0</v>
      </c>
      <c r="O17" s="7"/>
      <c r="P17" s="7">
        <v>0</v>
      </c>
      <c r="Q17" s="7"/>
      <c r="R17" s="7">
        <v>0</v>
      </c>
      <c r="S17" s="7"/>
      <c r="T17" s="7">
        <v>5</v>
      </c>
      <c r="U17" s="7"/>
      <c r="V17" s="7">
        <v>0</v>
      </c>
      <c r="W17" s="7"/>
      <c r="X17" s="7">
        <v>0</v>
      </c>
      <c r="Y17" s="7"/>
      <c r="Z17" s="7">
        <v>0</v>
      </c>
      <c r="AA17" s="7"/>
      <c r="AB17" s="7">
        <v>0</v>
      </c>
      <c r="AC17" s="7"/>
      <c r="AD17" s="7">
        <v>0</v>
      </c>
      <c r="AE17" s="7"/>
      <c r="AF17" s="7">
        <v>0</v>
      </c>
      <c r="AG17" s="7"/>
      <c r="AH17" s="7" t="s">
        <v>15</v>
      </c>
      <c r="AI17" s="7"/>
      <c r="AJ17" s="7">
        <v>0</v>
      </c>
      <c r="AK17" s="7"/>
      <c r="AL17" s="7">
        <v>0</v>
      </c>
      <c r="AM17" s="7"/>
      <c r="AN17" s="7">
        <v>0</v>
      </c>
      <c r="AO17" s="7"/>
      <c r="AP17" s="7" t="s">
        <v>15</v>
      </c>
      <c r="AQ17" s="7"/>
      <c r="AR17" s="7" t="s">
        <v>15</v>
      </c>
      <c r="AS17" s="7"/>
    </row>
    <row r="18" spans="1:45" x14ac:dyDescent="0.3">
      <c r="A18" s="6" t="s">
        <v>586</v>
      </c>
      <c r="B18" s="6"/>
      <c r="C18" s="6" t="s">
        <v>167</v>
      </c>
      <c r="D18" s="7">
        <v>0</v>
      </c>
      <c r="E18" s="7"/>
      <c r="F18" s="7">
        <v>0</v>
      </c>
      <c r="G18" s="7"/>
      <c r="H18" s="7">
        <v>0</v>
      </c>
      <c r="I18" s="7"/>
      <c r="J18" s="7">
        <v>0</v>
      </c>
      <c r="K18" s="7"/>
      <c r="L18" s="7">
        <v>0</v>
      </c>
      <c r="M18" s="7"/>
      <c r="N18" s="7">
        <v>0</v>
      </c>
      <c r="O18" s="7"/>
      <c r="P18" s="7">
        <v>0</v>
      </c>
      <c r="Q18" s="7"/>
      <c r="R18" s="7">
        <v>0</v>
      </c>
      <c r="S18" s="7"/>
      <c r="T18" s="7">
        <v>0</v>
      </c>
      <c r="U18" s="7"/>
      <c r="V18" s="7">
        <v>1</v>
      </c>
      <c r="W18" s="7"/>
      <c r="X18" s="7">
        <v>18</v>
      </c>
      <c r="Y18" s="7"/>
      <c r="Z18" s="7">
        <v>18</v>
      </c>
      <c r="AA18" s="7"/>
      <c r="AB18" s="7">
        <v>28</v>
      </c>
      <c r="AC18" s="7"/>
      <c r="AD18" s="7">
        <v>23</v>
      </c>
      <c r="AE18" s="7"/>
      <c r="AF18" s="7">
        <v>0</v>
      </c>
      <c r="AG18" s="7"/>
      <c r="AH18" s="7">
        <v>0</v>
      </c>
      <c r="AI18" s="7"/>
      <c r="AJ18" s="7">
        <v>0</v>
      </c>
      <c r="AK18" s="7"/>
      <c r="AL18" s="7">
        <v>0</v>
      </c>
      <c r="AM18" s="7"/>
      <c r="AN18" s="7">
        <v>0</v>
      </c>
      <c r="AO18" s="7"/>
      <c r="AP18" s="7">
        <v>0</v>
      </c>
      <c r="AQ18" s="7"/>
      <c r="AR18" s="7">
        <v>0</v>
      </c>
      <c r="AS18" s="7"/>
    </row>
    <row r="19" spans="1:45" x14ac:dyDescent="0.3">
      <c r="A19" s="6" t="s">
        <v>587</v>
      </c>
      <c r="B19" s="6"/>
      <c r="C19" s="6" t="s">
        <v>169</v>
      </c>
      <c r="D19" s="7">
        <v>0</v>
      </c>
      <c r="E19" s="7"/>
      <c r="F19" s="7">
        <v>0</v>
      </c>
      <c r="G19" s="7"/>
      <c r="H19" s="7">
        <v>0</v>
      </c>
      <c r="I19" s="7"/>
      <c r="J19" s="7">
        <v>0</v>
      </c>
      <c r="K19" s="7"/>
      <c r="L19" s="7">
        <v>0</v>
      </c>
      <c r="M19" s="7"/>
      <c r="N19" s="7">
        <v>2</v>
      </c>
      <c r="O19" s="7"/>
      <c r="P19" s="7">
        <v>4</v>
      </c>
      <c r="Q19" s="7"/>
      <c r="R19" s="7">
        <v>52</v>
      </c>
      <c r="S19" s="7"/>
      <c r="T19" s="7">
        <v>58</v>
      </c>
      <c r="U19" s="7"/>
      <c r="V19" s="7">
        <v>85</v>
      </c>
      <c r="W19" s="7"/>
      <c r="X19" s="7">
        <v>153</v>
      </c>
      <c r="Y19" s="7"/>
      <c r="Z19" s="7">
        <v>114</v>
      </c>
      <c r="AA19" s="7"/>
      <c r="AB19" s="7">
        <v>130</v>
      </c>
      <c r="AC19" s="7"/>
      <c r="AD19" s="7">
        <v>292</v>
      </c>
      <c r="AE19" s="7"/>
      <c r="AF19" s="7">
        <v>235</v>
      </c>
      <c r="AG19" s="7"/>
      <c r="AH19" s="7">
        <v>215</v>
      </c>
      <c r="AI19" s="7"/>
      <c r="AJ19" s="7">
        <v>264</v>
      </c>
      <c r="AK19" s="7"/>
      <c r="AL19" s="7">
        <v>596</v>
      </c>
      <c r="AM19" s="7"/>
      <c r="AN19" s="7">
        <v>903</v>
      </c>
      <c r="AO19" s="7"/>
      <c r="AP19" s="7">
        <v>984</v>
      </c>
      <c r="AQ19" s="7"/>
      <c r="AR19" s="7">
        <v>1608</v>
      </c>
      <c r="AS19" s="7"/>
    </row>
    <row r="20" spans="1:45" x14ac:dyDescent="0.3">
      <c r="A20" s="6" t="s">
        <v>588</v>
      </c>
      <c r="B20" s="6"/>
      <c r="C20" s="6" t="s">
        <v>171</v>
      </c>
      <c r="D20" s="7">
        <v>0</v>
      </c>
      <c r="E20" s="7"/>
      <c r="F20" s="7">
        <v>0</v>
      </c>
      <c r="G20" s="7"/>
      <c r="H20" s="7">
        <v>0</v>
      </c>
      <c r="I20" s="7"/>
      <c r="J20" s="7">
        <v>0</v>
      </c>
      <c r="K20" s="7"/>
      <c r="L20" s="7">
        <v>0</v>
      </c>
      <c r="M20" s="7"/>
      <c r="N20" s="7">
        <v>0</v>
      </c>
      <c r="O20" s="7"/>
      <c r="P20" s="7">
        <v>0</v>
      </c>
      <c r="Q20" s="7"/>
      <c r="R20" s="7">
        <v>0</v>
      </c>
      <c r="S20" s="7"/>
      <c r="T20" s="7">
        <v>0</v>
      </c>
      <c r="U20" s="7"/>
      <c r="V20" s="7">
        <v>0</v>
      </c>
      <c r="W20" s="7"/>
      <c r="X20" s="7">
        <v>0</v>
      </c>
      <c r="Y20" s="7"/>
      <c r="Z20" s="7">
        <v>0</v>
      </c>
      <c r="AA20" s="7"/>
      <c r="AB20" s="7">
        <v>0</v>
      </c>
      <c r="AC20" s="7"/>
      <c r="AD20" s="7">
        <v>0</v>
      </c>
      <c r="AE20" s="7"/>
      <c r="AF20" s="7">
        <v>0</v>
      </c>
      <c r="AG20" s="7"/>
      <c r="AH20" s="7">
        <v>0</v>
      </c>
      <c r="AI20" s="7"/>
      <c r="AJ20" s="7">
        <v>0</v>
      </c>
      <c r="AK20" s="7"/>
      <c r="AL20" s="7">
        <v>0</v>
      </c>
      <c r="AM20" s="7"/>
      <c r="AN20" s="7">
        <v>0</v>
      </c>
      <c r="AO20" s="7"/>
      <c r="AP20" s="7">
        <v>0</v>
      </c>
      <c r="AQ20" s="7"/>
      <c r="AR20" s="7">
        <v>0</v>
      </c>
      <c r="AS20" s="7"/>
    </row>
    <row r="21" spans="1:45" x14ac:dyDescent="0.3">
      <c r="A21" s="6" t="s">
        <v>589</v>
      </c>
      <c r="B21" s="6"/>
      <c r="C21" s="6" t="s">
        <v>173</v>
      </c>
      <c r="D21" s="7">
        <v>128</v>
      </c>
      <c r="E21" s="7"/>
      <c r="F21" s="7">
        <v>65</v>
      </c>
      <c r="G21" s="7"/>
      <c r="H21" s="7">
        <v>72</v>
      </c>
      <c r="I21" s="7"/>
      <c r="J21" s="7">
        <v>334</v>
      </c>
      <c r="K21" s="7"/>
      <c r="L21" s="7">
        <v>347</v>
      </c>
      <c r="M21" s="7"/>
      <c r="N21" s="7">
        <v>449</v>
      </c>
      <c r="O21" s="7"/>
      <c r="P21" s="7">
        <v>530</v>
      </c>
      <c r="Q21" s="7"/>
      <c r="R21" s="7">
        <v>675</v>
      </c>
      <c r="S21" s="7"/>
      <c r="T21" s="7">
        <v>473</v>
      </c>
      <c r="U21" s="7"/>
      <c r="V21" s="7">
        <v>1108</v>
      </c>
      <c r="W21" s="7"/>
      <c r="X21" s="7">
        <v>977</v>
      </c>
      <c r="Y21" s="7"/>
      <c r="Z21" s="7">
        <v>753</v>
      </c>
      <c r="AA21" s="7"/>
      <c r="AB21" s="7">
        <v>752</v>
      </c>
      <c r="AC21" s="7"/>
      <c r="AD21" s="7">
        <v>1033</v>
      </c>
      <c r="AE21" s="7"/>
      <c r="AF21" s="7">
        <v>2339</v>
      </c>
      <c r="AG21" s="7"/>
      <c r="AH21" s="7">
        <v>2184</v>
      </c>
      <c r="AI21" s="7"/>
      <c r="AJ21" s="7">
        <v>2414</v>
      </c>
      <c r="AK21" s="7"/>
      <c r="AL21" s="7">
        <v>2991</v>
      </c>
      <c r="AM21" s="7"/>
      <c r="AN21" s="7">
        <v>3200</v>
      </c>
      <c r="AO21" s="7"/>
      <c r="AP21" s="7">
        <v>3019</v>
      </c>
      <c r="AQ21" s="7"/>
      <c r="AR21" s="7">
        <v>4203</v>
      </c>
      <c r="AS21" s="7"/>
    </row>
    <row r="22" spans="1:45" x14ac:dyDescent="0.3">
      <c r="A22" s="6" t="s">
        <v>590</v>
      </c>
      <c r="B22" s="6"/>
      <c r="C22" s="6" t="s">
        <v>175</v>
      </c>
      <c r="D22" s="7">
        <v>214</v>
      </c>
      <c r="E22" s="7"/>
      <c r="F22" s="7">
        <v>92</v>
      </c>
      <c r="G22" s="7"/>
      <c r="H22" s="7">
        <v>115</v>
      </c>
      <c r="I22" s="7"/>
      <c r="J22" s="7">
        <v>601</v>
      </c>
      <c r="K22" s="7"/>
      <c r="L22" s="7">
        <v>507</v>
      </c>
      <c r="M22" s="7"/>
      <c r="N22" s="7">
        <v>619</v>
      </c>
      <c r="O22" s="7"/>
      <c r="P22" s="7">
        <v>687</v>
      </c>
      <c r="Q22" s="7"/>
      <c r="R22" s="7">
        <v>683</v>
      </c>
      <c r="S22" s="7"/>
      <c r="T22" s="7">
        <v>663</v>
      </c>
      <c r="U22" s="7"/>
      <c r="V22" s="7">
        <v>659</v>
      </c>
      <c r="W22" s="7"/>
      <c r="X22" s="7">
        <v>735</v>
      </c>
      <c r="Y22" s="7"/>
      <c r="Z22" s="7">
        <v>660</v>
      </c>
      <c r="AA22" s="7"/>
      <c r="AB22" s="7">
        <v>793</v>
      </c>
      <c r="AC22" s="7"/>
      <c r="AD22" s="7">
        <v>976</v>
      </c>
      <c r="AE22" s="7"/>
      <c r="AF22" s="7">
        <v>2887</v>
      </c>
      <c r="AG22" s="7"/>
      <c r="AH22" s="7">
        <v>3316</v>
      </c>
      <c r="AI22" s="7"/>
      <c r="AJ22" s="7">
        <v>4359</v>
      </c>
      <c r="AK22" s="7"/>
      <c r="AL22" s="7">
        <v>4358</v>
      </c>
      <c r="AM22" s="7"/>
      <c r="AN22" s="7">
        <v>4671</v>
      </c>
      <c r="AO22" s="7"/>
      <c r="AP22" s="7">
        <v>4178</v>
      </c>
      <c r="AQ22" s="7"/>
      <c r="AR22" s="7">
        <v>4502</v>
      </c>
      <c r="AS22" s="7"/>
    </row>
    <row r="23" spans="1:45" x14ac:dyDescent="0.3">
      <c r="A23" s="6" t="s">
        <v>591</v>
      </c>
      <c r="B23" s="6"/>
      <c r="C23" s="6" t="s">
        <v>177</v>
      </c>
      <c r="D23" s="7" t="s">
        <v>15</v>
      </c>
      <c r="E23" s="7"/>
      <c r="F23" s="7">
        <v>7</v>
      </c>
      <c r="G23" s="7"/>
      <c r="H23" s="7" t="s">
        <v>15</v>
      </c>
      <c r="I23" s="7"/>
      <c r="J23" s="7">
        <v>66</v>
      </c>
      <c r="K23" s="7"/>
      <c r="L23" s="7">
        <v>78</v>
      </c>
      <c r="M23" s="7"/>
      <c r="N23" s="7">
        <v>123</v>
      </c>
      <c r="O23" s="7"/>
      <c r="P23" s="7">
        <v>135</v>
      </c>
      <c r="Q23" s="7"/>
      <c r="R23" s="7">
        <v>197</v>
      </c>
      <c r="S23" s="7"/>
      <c r="T23" s="7">
        <v>192</v>
      </c>
      <c r="U23" s="7"/>
      <c r="V23" s="7">
        <v>281</v>
      </c>
      <c r="W23" s="7"/>
      <c r="X23" s="7">
        <v>419</v>
      </c>
      <c r="Y23" s="7"/>
      <c r="Z23" s="7">
        <v>343</v>
      </c>
      <c r="AA23" s="7"/>
      <c r="AB23" s="7">
        <v>377</v>
      </c>
      <c r="AC23" s="7"/>
      <c r="AD23" s="7">
        <v>447</v>
      </c>
      <c r="AE23" s="7"/>
      <c r="AF23" s="7">
        <v>543</v>
      </c>
      <c r="AG23" s="7"/>
      <c r="AH23" s="7">
        <v>632</v>
      </c>
      <c r="AI23" s="7"/>
      <c r="AJ23" s="7">
        <v>905</v>
      </c>
      <c r="AK23" s="7"/>
      <c r="AL23" s="7">
        <v>1255</v>
      </c>
      <c r="AM23" s="7"/>
      <c r="AN23" s="7">
        <v>1401</v>
      </c>
      <c r="AO23" s="7"/>
      <c r="AP23" s="7">
        <v>1306</v>
      </c>
      <c r="AQ23" s="7"/>
      <c r="AR23" s="7">
        <v>1629</v>
      </c>
      <c r="AS23" s="7"/>
    </row>
    <row r="24" spans="1:45" x14ac:dyDescent="0.3">
      <c r="A24" s="6" t="s">
        <v>592</v>
      </c>
      <c r="B24" s="6"/>
      <c r="C24" s="6" t="s">
        <v>179</v>
      </c>
      <c r="D24" s="7" t="s">
        <v>15</v>
      </c>
      <c r="E24" s="7"/>
      <c r="F24" s="7" t="s">
        <v>15</v>
      </c>
      <c r="G24" s="7"/>
      <c r="H24" s="7" t="s">
        <v>15</v>
      </c>
      <c r="I24" s="7"/>
      <c r="J24" s="7" t="s">
        <v>15</v>
      </c>
      <c r="K24" s="7"/>
      <c r="L24" s="7" t="s">
        <v>15</v>
      </c>
      <c r="M24" s="7"/>
      <c r="N24" s="7" t="s">
        <v>15</v>
      </c>
      <c r="O24" s="7"/>
      <c r="P24" s="7" t="s">
        <v>15</v>
      </c>
      <c r="Q24" s="7"/>
      <c r="R24" s="7" t="s">
        <v>15</v>
      </c>
      <c r="S24" s="7"/>
      <c r="T24" s="7">
        <v>1207</v>
      </c>
      <c r="U24" s="7"/>
      <c r="V24" s="7" t="s">
        <v>15</v>
      </c>
      <c r="W24" s="7"/>
      <c r="X24" s="7" t="s">
        <v>15</v>
      </c>
      <c r="Y24" s="7"/>
      <c r="Z24" s="7">
        <v>1764</v>
      </c>
      <c r="AA24" s="7"/>
      <c r="AB24" s="7">
        <v>1186</v>
      </c>
      <c r="AC24" s="7"/>
      <c r="AD24" s="7">
        <v>1065</v>
      </c>
      <c r="AE24" s="7"/>
      <c r="AF24" s="7">
        <v>2472</v>
      </c>
      <c r="AG24" s="7"/>
      <c r="AH24" s="7">
        <v>2153</v>
      </c>
      <c r="AI24" s="7"/>
      <c r="AJ24" s="7">
        <v>1916</v>
      </c>
      <c r="AK24" s="7"/>
      <c r="AL24" s="7">
        <v>1609</v>
      </c>
      <c r="AM24" s="7"/>
      <c r="AN24" s="7">
        <v>1748</v>
      </c>
      <c r="AO24" s="7"/>
      <c r="AP24" s="7">
        <v>1438</v>
      </c>
      <c r="AQ24" s="7"/>
      <c r="AR24" s="7">
        <v>2690</v>
      </c>
      <c r="AS24" s="7"/>
    </row>
    <row r="25" spans="1:45" x14ac:dyDescent="0.3">
      <c r="A25" s="6" t="s">
        <v>593</v>
      </c>
      <c r="B25" s="6"/>
      <c r="C25" s="6" t="s">
        <v>181</v>
      </c>
      <c r="D25" s="7">
        <v>1538</v>
      </c>
      <c r="E25" s="7"/>
      <c r="F25" s="7">
        <v>1257</v>
      </c>
      <c r="G25" s="7"/>
      <c r="H25" s="7">
        <v>1309</v>
      </c>
      <c r="I25" s="7"/>
      <c r="J25" s="7">
        <v>2152</v>
      </c>
      <c r="K25" s="7"/>
      <c r="L25" s="7">
        <v>2099</v>
      </c>
      <c r="M25" s="7"/>
      <c r="N25" s="7">
        <v>3165</v>
      </c>
      <c r="O25" s="7"/>
      <c r="P25" s="7">
        <v>2841</v>
      </c>
      <c r="Q25" s="7"/>
      <c r="R25" s="7">
        <v>2852</v>
      </c>
      <c r="S25" s="7"/>
      <c r="T25" s="7">
        <v>1767</v>
      </c>
      <c r="U25" s="7"/>
      <c r="V25" s="7">
        <v>2032</v>
      </c>
      <c r="W25" s="7"/>
      <c r="X25" s="7">
        <v>1757</v>
      </c>
      <c r="Y25" s="7"/>
      <c r="Z25" s="7">
        <v>1475</v>
      </c>
      <c r="AA25" s="7"/>
      <c r="AB25" s="7">
        <v>4116</v>
      </c>
      <c r="AC25" s="7"/>
      <c r="AD25" s="7">
        <v>2951</v>
      </c>
      <c r="AE25" s="7"/>
      <c r="AF25" s="7">
        <v>3909</v>
      </c>
      <c r="AG25" s="7"/>
      <c r="AH25" s="7">
        <v>4183</v>
      </c>
      <c r="AI25" s="7"/>
      <c r="AJ25" s="7">
        <v>5616</v>
      </c>
      <c r="AK25" s="7"/>
      <c r="AL25" s="7">
        <v>6311</v>
      </c>
      <c r="AM25" s="7"/>
      <c r="AN25" s="7">
        <v>7110</v>
      </c>
      <c r="AO25" s="7"/>
      <c r="AP25" s="7">
        <v>6762</v>
      </c>
      <c r="AQ25" s="7"/>
      <c r="AR25" s="7">
        <v>10071</v>
      </c>
      <c r="AS25" s="7"/>
    </row>
    <row r="26" spans="1:45" x14ac:dyDescent="0.3">
      <c r="A26" s="6" t="s">
        <v>594</v>
      </c>
      <c r="B26" s="6"/>
      <c r="C26" s="6" t="s">
        <v>183</v>
      </c>
      <c r="D26" s="7">
        <v>0</v>
      </c>
      <c r="E26" s="7"/>
      <c r="F26" s="7">
        <v>92</v>
      </c>
      <c r="G26" s="7"/>
      <c r="H26" s="7">
        <v>149</v>
      </c>
      <c r="I26" s="7"/>
      <c r="J26" s="7" t="s">
        <v>15</v>
      </c>
      <c r="K26" s="7"/>
      <c r="L26" s="7">
        <v>166</v>
      </c>
      <c r="M26" s="7"/>
      <c r="N26" s="7">
        <v>465</v>
      </c>
      <c r="O26" s="7"/>
      <c r="P26" s="7">
        <v>392</v>
      </c>
      <c r="Q26" s="7"/>
      <c r="R26" s="7" t="s">
        <v>15</v>
      </c>
      <c r="S26" s="7"/>
      <c r="T26" s="7" t="s">
        <v>15</v>
      </c>
      <c r="U26" s="7"/>
      <c r="V26" s="7" t="s">
        <v>15</v>
      </c>
      <c r="W26" s="7"/>
      <c r="X26" s="7">
        <v>238</v>
      </c>
      <c r="Y26" s="7"/>
      <c r="Z26" s="7">
        <v>197</v>
      </c>
      <c r="AA26" s="7"/>
      <c r="AB26" s="7">
        <v>219</v>
      </c>
      <c r="AC26" s="7"/>
      <c r="AD26" s="7">
        <v>312</v>
      </c>
      <c r="AE26" s="7"/>
      <c r="AF26" s="7">
        <v>122</v>
      </c>
      <c r="AG26" s="7"/>
      <c r="AH26" s="7">
        <v>112</v>
      </c>
      <c r="AI26" s="7"/>
      <c r="AJ26" s="7">
        <v>246</v>
      </c>
      <c r="AK26" s="7"/>
      <c r="AL26" s="7">
        <v>182</v>
      </c>
      <c r="AM26" s="7"/>
      <c r="AN26" s="7">
        <v>183</v>
      </c>
      <c r="AO26" s="7"/>
      <c r="AP26" s="7">
        <v>170</v>
      </c>
      <c r="AQ26" s="7"/>
      <c r="AR26" s="7">
        <v>415</v>
      </c>
      <c r="AS26" s="7"/>
    </row>
    <row r="27" spans="1:45" x14ac:dyDescent="0.3">
      <c r="A27" s="6" t="s">
        <v>595</v>
      </c>
      <c r="B27" s="6"/>
      <c r="C27" s="6" t="s">
        <v>185</v>
      </c>
      <c r="D27" s="7" t="s">
        <v>15</v>
      </c>
      <c r="E27" s="7"/>
      <c r="F27" s="7" t="s">
        <v>15</v>
      </c>
      <c r="G27" s="7"/>
      <c r="H27" s="7" t="s">
        <v>15</v>
      </c>
      <c r="I27" s="7"/>
      <c r="J27" s="7" t="s">
        <v>15</v>
      </c>
      <c r="K27" s="7"/>
      <c r="L27" s="7">
        <v>58</v>
      </c>
      <c r="M27" s="7"/>
      <c r="N27" s="7">
        <v>78</v>
      </c>
      <c r="O27" s="7"/>
      <c r="P27" s="7">
        <v>1</v>
      </c>
      <c r="Q27" s="7"/>
      <c r="R27" s="7">
        <v>325</v>
      </c>
      <c r="S27" s="7"/>
      <c r="T27" s="7">
        <v>298</v>
      </c>
      <c r="U27" s="7"/>
      <c r="V27" s="7">
        <v>464</v>
      </c>
      <c r="W27" s="7"/>
      <c r="X27" s="7">
        <v>404</v>
      </c>
      <c r="Y27" s="7"/>
      <c r="Z27" s="7">
        <v>426</v>
      </c>
      <c r="AA27" s="7"/>
      <c r="AB27" s="7" t="s">
        <v>15</v>
      </c>
      <c r="AC27" s="7"/>
      <c r="AD27" s="7" t="s">
        <v>15</v>
      </c>
      <c r="AE27" s="7"/>
      <c r="AF27" s="7" t="s">
        <v>15</v>
      </c>
      <c r="AG27" s="7"/>
      <c r="AH27" s="7" t="s">
        <v>15</v>
      </c>
      <c r="AI27" s="7"/>
      <c r="AJ27" s="7" t="s">
        <v>15</v>
      </c>
      <c r="AK27" s="7"/>
      <c r="AL27" s="7">
        <v>224</v>
      </c>
      <c r="AM27" s="7"/>
      <c r="AN27" s="7">
        <v>160</v>
      </c>
      <c r="AO27" s="7"/>
      <c r="AP27" s="7">
        <v>206</v>
      </c>
      <c r="AQ27" s="7"/>
      <c r="AR27" s="7">
        <v>199</v>
      </c>
      <c r="AS27" s="7"/>
    </row>
    <row r="28" spans="1:45" x14ac:dyDescent="0.3">
      <c r="A28" s="6" t="s">
        <v>596</v>
      </c>
      <c r="B28" s="6"/>
      <c r="C28" s="6" t="s">
        <v>187</v>
      </c>
      <c r="D28" s="7">
        <v>0</v>
      </c>
      <c r="E28" s="7"/>
      <c r="F28" s="7">
        <v>0</v>
      </c>
      <c r="G28" s="7"/>
      <c r="H28" s="7">
        <v>0</v>
      </c>
      <c r="I28" s="7"/>
      <c r="J28" s="7">
        <v>2</v>
      </c>
      <c r="K28" s="7"/>
      <c r="L28" s="7">
        <v>4</v>
      </c>
      <c r="M28" s="7"/>
      <c r="N28" s="7">
        <v>14</v>
      </c>
      <c r="O28" s="7"/>
      <c r="P28" s="7">
        <v>15</v>
      </c>
      <c r="Q28" s="7"/>
      <c r="R28" s="7" t="s">
        <v>15</v>
      </c>
      <c r="S28" s="7"/>
      <c r="T28" s="7">
        <v>21</v>
      </c>
      <c r="U28" s="7"/>
      <c r="V28" s="7" t="s">
        <v>15</v>
      </c>
      <c r="W28" s="7"/>
      <c r="X28" s="7">
        <v>51</v>
      </c>
      <c r="Y28" s="7"/>
      <c r="Z28" s="7">
        <v>50</v>
      </c>
      <c r="AA28" s="7"/>
      <c r="AB28" s="7">
        <v>817</v>
      </c>
      <c r="AC28" s="7"/>
      <c r="AD28" s="7">
        <v>76</v>
      </c>
      <c r="AE28" s="7"/>
      <c r="AF28" s="7">
        <v>0</v>
      </c>
      <c r="AG28" s="7"/>
      <c r="AH28" s="7">
        <v>0</v>
      </c>
      <c r="AI28" s="7"/>
      <c r="AJ28" s="7">
        <v>0</v>
      </c>
      <c r="AK28" s="7"/>
      <c r="AL28" s="7">
        <v>0</v>
      </c>
      <c r="AM28" s="7"/>
      <c r="AN28" s="7">
        <v>0</v>
      </c>
      <c r="AO28" s="7"/>
      <c r="AP28" s="7">
        <v>0</v>
      </c>
      <c r="AQ28" s="7"/>
      <c r="AR28" s="7">
        <v>0</v>
      </c>
      <c r="AS28" s="7"/>
    </row>
    <row r="29" spans="1:45" x14ac:dyDescent="0.3">
      <c r="A29" s="6" t="s">
        <v>597</v>
      </c>
      <c r="B29" s="6"/>
      <c r="C29" s="6" t="s">
        <v>189</v>
      </c>
      <c r="D29" s="7">
        <v>1709</v>
      </c>
      <c r="E29" s="7"/>
      <c r="F29" s="7">
        <v>1703</v>
      </c>
      <c r="G29" s="7"/>
      <c r="H29" s="7">
        <v>159</v>
      </c>
      <c r="I29" s="7"/>
      <c r="J29" s="7">
        <v>254</v>
      </c>
      <c r="K29" s="7"/>
      <c r="L29" s="7">
        <v>285</v>
      </c>
      <c r="M29" s="7"/>
      <c r="N29" s="7">
        <v>401</v>
      </c>
      <c r="O29" s="7"/>
      <c r="P29" s="7">
        <v>405</v>
      </c>
      <c r="Q29" s="7"/>
      <c r="R29" s="7">
        <v>1008</v>
      </c>
      <c r="S29" s="7"/>
      <c r="T29" s="7">
        <v>1032</v>
      </c>
      <c r="U29" s="7"/>
      <c r="V29" s="7">
        <v>1230</v>
      </c>
      <c r="W29" s="7"/>
      <c r="X29" s="7">
        <v>1093</v>
      </c>
      <c r="Y29" s="7"/>
      <c r="Z29" s="7">
        <v>863</v>
      </c>
      <c r="AA29" s="7"/>
      <c r="AB29" s="7">
        <v>862</v>
      </c>
      <c r="AC29" s="7"/>
      <c r="AD29" s="7">
        <v>1329</v>
      </c>
      <c r="AE29" s="7"/>
      <c r="AF29" s="7">
        <v>1844</v>
      </c>
      <c r="AG29" s="7"/>
      <c r="AH29" s="7">
        <v>2069</v>
      </c>
      <c r="AI29" s="7"/>
      <c r="AJ29" s="7">
        <v>2346</v>
      </c>
      <c r="AK29" s="7"/>
      <c r="AL29" s="7">
        <v>1716</v>
      </c>
      <c r="AM29" s="7"/>
      <c r="AN29" s="7">
        <v>1461</v>
      </c>
      <c r="AO29" s="7"/>
      <c r="AP29" s="7">
        <v>1428</v>
      </c>
      <c r="AQ29" s="7"/>
      <c r="AR29" s="7">
        <v>2011</v>
      </c>
      <c r="AS29" s="7"/>
    </row>
    <row r="30" spans="1:45" x14ac:dyDescent="0.3">
      <c r="A30" s="6" t="s">
        <v>598</v>
      </c>
      <c r="B30" s="6"/>
      <c r="C30" s="6" t="s">
        <v>191</v>
      </c>
      <c r="D30" s="7">
        <v>0</v>
      </c>
      <c r="E30" s="7"/>
      <c r="F30" s="7">
        <v>0</v>
      </c>
      <c r="G30" s="7"/>
      <c r="H30" s="7">
        <v>0</v>
      </c>
      <c r="I30" s="7"/>
      <c r="J30" s="7">
        <v>0</v>
      </c>
      <c r="K30" s="7"/>
      <c r="L30" s="7">
        <v>0</v>
      </c>
      <c r="M30" s="7"/>
      <c r="N30" s="7">
        <v>0</v>
      </c>
      <c r="O30" s="7"/>
      <c r="P30" s="7">
        <v>0</v>
      </c>
      <c r="Q30" s="7"/>
      <c r="R30" s="7">
        <v>0</v>
      </c>
      <c r="S30" s="7"/>
      <c r="T30" s="7">
        <v>0</v>
      </c>
      <c r="U30" s="7"/>
      <c r="V30" s="7">
        <v>0</v>
      </c>
      <c r="W30" s="7"/>
      <c r="X30" s="7">
        <v>0</v>
      </c>
      <c r="Y30" s="7"/>
      <c r="Z30" s="7">
        <v>0</v>
      </c>
      <c r="AA30" s="7"/>
      <c r="AB30" s="7">
        <v>0</v>
      </c>
      <c r="AC30" s="7"/>
      <c r="AD30" s="7">
        <v>0</v>
      </c>
      <c r="AE30" s="7"/>
      <c r="AF30" s="7">
        <v>0</v>
      </c>
      <c r="AG30" s="7"/>
      <c r="AH30" s="7">
        <v>0</v>
      </c>
      <c r="AI30" s="7"/>
      <c r="AJ30" s="7">
        <v>0</v>
      </c>
      <c r="AK30" s="7"/>
      <c r="AL30" s="7">
        <v>0</v>
      </c>
      <c r="AM30" s="7"/>
      <c r="AN30" s="7">
        <v>0</v>
      </c>
      <c r="AO30" s="7"/>
      <c r="AP30" s="7">
        <v>0</v>
      </c>
      <c r="AQ30" s="7"/>
      <c r="AR30" s="7">
        <v>0</v>
      </c>
      <c r="AS30" s="7"/>
    </row>
    <row r="31" spans="1:45" x14ac:dyDescent="0.3">
      <c r="A31" s="6" t="s">
        <v>599</v>
      </c>
      <c r="B31" s="6"/>
      <c r="C31" s="6" t="s">
        <v>193</v>
      </c>
      <c r="D31" s="7" t="s">
        <v>15</v>
      </c>
      <c r="E31" s="7"/>
      <c r="F31" s="7">
        <v>57</v>
      </c>
      <c r="G31" s="7"/>
      <c r="H31" s="7">
        <v>45</v>
      </c>
      <c r="I31" s="7"/>
      <c r="J31" s="7">
        <v>43</v>
      </c>
      <c r="K31" s="7"/>
      <c r="L31" s="7">
        <v>60</v>
      </c>
      <c r="M31" s="7"/>
      <c r="N31" s="7">
        <v>146</v>
      </c>
      <c r="O31" s="7"/>
      <c r="P31" s="7">
        <v>153</v>
      </c>
      <c r="Q31" s="7"/>
      <c r="R31" s="7">
        <v>373</v>
      </c>
      <c r="S31" s="7"/>
      <c r="T31" s="7">
        <v>487</v>
      </c>
      <c r="U31" s="7"/>
      <c r="V31" s="7">
        <v>780</v>
      </c>
      <c r="W31" s="7"/>
      <c r="X31" s="7">
        <v>303</v>
      </c>
      <c r="Y31" s="7"/>
      <c r="Z31" s="7">
        <v>539</v>
      </c>
      <c r="AA31" s="7"/>
      <c r="AB31" s="7">
        <v>971</v>
      </c>
      <c r="AC31" s="7"/>
      <c r="AD31" s="7">
        <v>1291</v>
      </c>
      <c r="AE31" s="7"/>
      <c r="AF31" s="7">
        <v>1741</v>
      </c>
      <c r="AG31" s="7"/>
      <c r="AH31" s="7">
        <v>1710</v>
      </c>
      <c r="AI31" s="7"/>
      <c r="AJ31" s="7">
        <v>1888</v>
      </c>
      <c r="AK31" s="7"/>
      <c r="AL31" s="7">
        <v>1310</v>
      </c>
      <c r="AM31" s="7"/>
      <c r="AN31" s="7">
        <v>1004</v>
      </c>
      <c r="AO31" s="7"/>
      <c r="AP31" s="7">
        <v>967</v>
      </c>
      <c r="AQ31" s="7"/>
      <c r="AR31" s="7">
        <v>1120</v>
      </c>
      <c r="AS31" s="7"/>
    </row>
    <row r="32" spans="1:45" x14ac:dyDescent="0.3">
      <c r="A32" s="6" t="s">
        <v>600</v>
      </c>
      <c r="B32" s="6"/>
      <c r="C32" s="6" t="s">
        <v>195</v>
      </c>
      <c r="D32" s="7">
        <v>0</v>
      </c>
      <c r="E32" s="7"/>
      <c r="F32" s="7">
        <v>0</v>
      </c>
      <c r="G32" s="7"/>
      <c r="H32" s="7">
        <v>0</v>
      </c>
      <c r="I32" s="7"/>
      <c r="J32" s="7">
        <v>0</v>
      </c>
      <c r="K32" s="7"/>
      <c r="L32" s="7">
        <v>0</v>
      </c>
      <c r="M32" s="7"/>
      <c r="N32" s="7">
        <v>0</v>
      </c>
      <c r="O32" s="7"/>
      <c r="P32" s="7">
        <v>0</v>
      </c>
      <c r="Q32" s="7"/>
      <c r="R32" s="7">
        <v>0</v>
      </c>
      <c r="S32" s="7"/>
      <c r="T32" s="7">
        <v>0</v>
      </c>
      <c r="U32" s="7"/>
      <c r="V32" s="7">
        <v>0</v>
      </c>
      <c r="W32" s="7"/>
      <c r="X32" s="7">
        <v>0</v>
      </c>
      <c r="Y32" s="7"/>
      <c r="Z32" s="7">
        <v>0</v>
      </c>
      <c r="AA32" s="7"/>
      <c r="AB32" s="7">
        <v>0</v>
      </c>
      <c r="AC32" s="7"/>
      <c r="AD32" s="7">
        <v>0</v>
      </c>
      <c r="AE32" s="7"/>
      <c r="AF32" s="7" t="s">
        <v>15</v>
      </c>
      <c r="AG32" s="7"/>
      <c r="AH32" s="7" t="s">
        <v>15</v>
      </c>
      <c r="AI32" s="7"/>
      <c r="AJ32" s="7">
        <v>0</v>
      </c>
      <c r="AK32" s="7"/>
      <c r="AL32" s="7">
        <v>0</v>
      </c>
      <c r="AM32" s="7"/>
      <c r="AN32" s="7">
        <v>0</v>
      </c>
      <c r="AO32" s="7"/>
      <c r="AP32" s="7">
        <v>0</v>
      </c>
      <c r="AQ32" s="7"/>
      <c r="AR32" s="7">
        <v>0</v>
      </c>
      <c r="AS32" s="7"/>
    </row>
    <row r="33" spans="1:45" x14ac:dyDescent="0.3">
      <c r="A33" s="6" t="s">
        <v>601</v>
      </c>
      <c r="B33" s="6"/>
      <c r="C33" s="6" t="s">
        <v>197</v>
      </c>
      <c r="D33" s="7" t="s">
        <v>15</v>
      </c>
      <c r="E33" s="7"/>
      <c r="F33" s="7" t="s">
        <v>15</v>
      </c>
      <c r="G33" s="7"/>
      <c r="H33" s="7">
        <v>79</v>
      </c>
      <c r="I33" s="7"/>
      <c r="J33" s="7">
        <v>121</v>
      </c>
      <c r="K33" s="7"/>
      <c r="L33" s="7">
        <v>67</v>
      </c>
      <c r="M33" s="7"/>
      <c r="N33" s="7">
        <v>40</v>
      </c>
      <c r="O33" s="7"/>
      <c r="P33" s="7">
        <v>61</v>
      </c>
      <c r="Q33" s="7"/>
      <c r="R33" s="7">
        <v>80</v>
      </c>
      <c r="S33" s="7"/>
      <c r="T33" s="7">
        <v>57</v>
      </c>
      <c r="U33" s="7"/>
      <c r="V33" s="7">
        <v>167</v>
      </c>
      <c r="W33" s="7"/>
      <c r="X33" s="7">
        <v>198</v>
      </c>
      <c r="Y33" s="7"/>
      <c r="Z33" s="7">
        <v>91</v>
      </c>
      <c r="AA33" s="7"/>
      <c r="AB33" s="7">
        <v>139</v>
      </c>
      <c r="AC33" s="7"/>
      <c r="AD33" s="7">
        <v>204</v>
      </c>
      <c r="AE33" s="7"/>
      <c r="AF33" s="7">
        <v>190</v>
      </c>
      <c r="AG33" s="7"/>
      <c r="AH33" s="7">
        <v>188</v>
      </c>
      <c r="AI33" s="7"/>
      <c r="AJ33" s="7">
        <v>317</v>
      </c>
      <c r="AK33" s="7"/>
      <c r="AL33" s="7">
        <v>386</v>
      </c>
      <c r="AM33" s="7"/>
      <c r="AN33" s="7">
        <v>413</v>
      </c>
      <c r="AO33" s="7"/>
      <c r="AP33" s="7">
        <v>348</v>
      </c>
      <c r="AQ33" s="7"/>
      <c r="AR33" s="7">
        <v>384</v>
      </c>
      <c r="AS33" s="7"/>
    </row>
    <row r="34" spans="1:45" x14ac:dyDescent="0.3">
      <c r="A34" s="6" t="s">
        <v>602</v>
      </c>
      <c r="B34" s="6"/>
      <c r="C34" s="6" t="s">
        <v>199</v>
      </c>
      <c r="D34" s="7">
        <v>37</v>
      </c>
      <c r="E34" s="7"/>
      <c r="F34" s="7">
        <v>102</v>
      </c>
      <c r="G34" s="7"/>
      <c r="H34" s="7">
        <v>46</v>
      </c>
      <c r="I34" s="7"/>
      <c r="J34" s="7">
        <v>183</v>
      </c>
      <c r="K34" s="7"/>
      <c r="L34" s="7">
        <v>210</v>
      </c>
      <c r="M34" s="7"/>
      <c r="N34" s="7">
        <v>376</v>
      </c>
      <c r="O34" s="7"/>
      <c r="P34" s="7">
        <v>610</v>
      </c>
      <c r="Q34" s="7"/>
      <c r="R34" s="7">
        <v>481</v>
      </c>
      <c r="S34" s="7"/>
      <c r="T34" s="7">
        <v>447</v>
      </c>
      <c r="U34" s="7"/>
      <c r="V34" s="7">
        <v>687</v>
      </c>
      <c r="W34" s="7"/>
      <c r="X34" s="7">
        <v>605</v>
      </c>
      <c r="Y34" s="7"/>
      <c r="Z34" s="7">
        <v>834</v>
      </c>
      <c r="AA34" s="7"/>
      <c r="AB34" s="7">
        <v>492</v>
      </c>
      <c r="AC34" s="7"/>
      <c r="AD34" s="7">
        <v>642</v>
      </c>
      <c r="AE34" s="7"/>
      <c r="AF34" s="7">
        <v>235</v>
      </c>
      <c r="AG34" s="7"/>
      <c r="AH34" s="7">
        <v>197</v>
      </c>
      <c r="AI34" s="7"/>
      <c r="AJ34" s="7">
        <v>210</v>
      </c>
      <c r="AK34" s="7"/>
      <c r="AL34" s="7">
        <v>186</v>
      </c>
      <c r="AM34" s="7"/>
      <c r="AN34" s="7">
        <v>227</v>
      </c>
      <c r="AO34" s="7"/>
      <c r="AP34" s="7">
        <v>268</v>
      </c>
      <c r="AQ34" s="7"/>
      <c r="AR34" s="7">
        <v>316</v>
      </c>
      <c r="AS34" s="7"/>
    </row>
    <row r="35" spans="1:45" x14ac:dyDescent="0.3">
      <c r="A35" s="6" t="s">
        <v>603</v>
      </c>
      <c r="B35" s="6"/>
      <c r="C35" s="6" t="s">
        <v>201</v>
      </c>
      <c r="D35" s="7">
        <v>0</v>
      </c>
      <c r="E35" s="7"/>
      <c r="F35" s="7">
        <v>0</v>
      </c>
      <c r="G35" s="7"/>
      <c r="H35" s="7">
        <v>0</v>
      </c>
      <c r="I35" s="7"/>
      <c r="J35" s="7">
        <v>0</v>
      </c>
      <c r="K35" s="7"/>
      <c r="L35" s="7">
        <v>0</v>
      </c>
      <c r="M35" s="7"/>
      <c r="N35" s="7">
        <v>57</v>
      </c>
      <c r="O35" s="7"/>
      <c r="P35" s="7">
        <v>57</v>
      </c>
      <c r="Q35" s="7"/>
      <c r="R35" s="7" t="s">
        <v>15</v>
      </c>
      <c r="S35" s="7"/>
      <c r="T35" s="7" t="s">
        <v>15</v>
      </c>
      <c r="U35" s="7"/>
      <c r="V35" s="7" t="s">
        <v>15</v>
      </c>
      <c r="W35" s="7"/>
      <c r="X35" s="7">
        <v>138</v>
      </c>
      <c r="Y35" s="7"/>
      <c r="Z35" s="7">
        <v>111</v>
      </c>
      <c r="AA35" s="7"/>
      <c r="AB35" s="7">
        <v>116</v>
      </c>
      <c r="AC35" s="7"/>
      <c r="AD35" s="7" t="s">
        <v>15</v>
      </c>
      <c r="AE35" s="7"/>
      <c r="AF35" s="7">
        <v>57</v>
      </c>
      <c r="AG35" s="7"/>
      <c r="AH35" s="7">
        <v>0</v>
      </c>
      <c r="AI35" s="7"/>
      <c r="AJ35" s="7">
        <v>59</v>
      </c>
      <c r="AK35" s="7"/>
      <c r="AL35" s="7">
        <v>61</v>
      </c>
      <c r="AM35" s="7"/>
      <c r="AN35" s="7">
        <v>64</v>
      </c>
      <c r="AO35" s="7"/>
      <c r="AP35" s="7">
        <v>66</v>
      </c>
      <c r="AQ35" s="7"/>
      <c r="AR35" s="7">
        <v>120</v>
      </c>
      <c r="AS35" s="7"/>
    </row>
    <row r="36" spans="1:45" x14ac:dyDescent="0.3">
      <c r="A36" s="6" t="s">
        <v>604</v>
      </c>
      <c r="B36" s="6"/>
      <c r="C36" s="6" t="s">
        <v>203</v>
      </c>
      <c r="D36" s="7">
        <v>0</v>
      </c>
      <c r="E36" s="7"/>
      <c r="F36" s="7">
        <v>0</v>
      </c>
      <c r="G36" s="7"/>
      <c r="H36" s="7">
        <v>0</v>
      </c>
      <c r="I36" s="7"/>
      <c r="J36" s="7">
        <v>0</v>
      </c>
      <c r="K36" s="7"/>
      <c r="L36" s="7">
        <v>0</v>
      </c>
      <c r="M36" s="7"/>
      <c r="N36" s="7">
        <v>0</v>
      </c>
      <c r="O36" s="7"/>
      <c r="P36" s="7">
        <v>3</v>
      </c>
      <c r="Q36" s="7"/>
      <c r="R36" s="7">
        <v>0</v>
      </c>
      <c r="S36" s="7"/>
      <c r="T36" s="7">
        <v>0</v>
      </c>
      <c r="U36" s="7"/>
      <c r="V36" s="7">
        <v>0</v>
      </c>
      <c r="W36" s="7"/>
      <c r="X36" s="7">
        <v>0</v>
      </c>
      <c r="Y36" s="7"/>
      <c r="Z36" s="7">
        <v>0</v>
      </c>
      <c r="AA36" s="7"/>
      <c r="AB36" s="7">
        <v>0</v>
      </c>
      <c r="AC36" s="7"/>
      <c r="AD36" s="7">
        <v>2</v>
      </c>
      <c r="AE36" s="7"/>
      <c r="AF36" s="7">
        <v>0</v>
      </c>
      <c r="AG36" s="7"/>
      <c r="AH36" s="7">
        <v>0</v>
      </c>
      <c r="AI36" s="7"/>
      <c r="AJ36" s="7">
        <v>0</v>
      </c>
      <c r="AK36" s="7"/>
      <c r="AL36" s="7">
        <v>0</v>
      </c>
      <c r="AM36" s="7"/>
      <c r="AN36" s="7">
        <v>0</v>
      </c>
      <c r="AO36" s="7"/>
      <c r="AP36" s="7">
        <v>0</v>
      </c>
      <c r="AQ36" s="7"/>
      <c r="AR36" s="7">
        <v>0</v>
      </c>
      <c r="AS36" s="7"/>
    </row>
    <row r="37" spans="1:45" x14ac:dyDescent="0.3">
      <c r="A37" s="6" t="s">
        <v>605</v>
      </c>
      <c r="B37" s="6"/>
      <c r="C37" s="6" t="s">
        <v>205</v>
      </c>
      <c r="D37" s="7">
        <v>3740</v>
      </c>
      <c r="E37" s="7"/>
      <c r="F37" s="7">
        <v>4016</v>
      </c>
      <c r="G37" s="7"/>
      <c r="H37" s="7">
        <v>3245</v>
      </c>
      <c r="I37" s="7"/>
      <c r="J37" s="7">
        <v>2582</v>
      </c>
      <c r="K37" s="7"/>
      <c r="L37" s="7">
        <v>2970</v>
      </c>
      <c r="M37" s="7"/>
      <c r="N37" s="7">
        <v>3879</v>
      </c>
      <c r="O37" s="7"/>
      <c r="P37" s="7">
        <v>3542</v>
      </c>
      <c r="Q37" s="7"/>
      <c r="R37" s="7">
        <v>2907</v>
      </c>
      <c r="S37" s="7"/>
      <c r="T37" s="7">
        <v>2072</v>
      </c>
      <c r="U37" s="7"/>
      <c r="V37" s="7">
        <v>2707</v>
      </c>
      <c r="W37" s="7"/>
      <c r="X37" s="7">
        <v>3242</v>
      </c>
      <c r="Y37" s="7"/>
      <c r="Z37" s="7">
        <v>3234</v>
      </c>
      <c r="AA37" s="7"/>
      <c r="AB37" s="7">
        <v>3380</v>
      </c>
      <c r="AC37" s="7"/>
      <c r="AD37" s="7">
        <v>3570</v>
      </c>
      <c r="AE37" s="7"/>
      <c r="AF37" s="7">
        <v>6243</v>
      </c>
      <c r="AG37" s="7"/>
      <c r="AH37" s="7">
        <v>6343</v>
      </c>
      <c r="AI37" s="7"/>
      <c r="AJ37" s="7">
        <v>5904</v>
      </c>
      <c r="AK37" s="7"/>
      <c r="AL37" s="7">
        <v>6326</v>
      </c>
      <c r="AM37" s="7"/>
      <c r="AN37" s="7">
        <v>6348</v>
      </c>
      <c r="AO37" s="7"/>
      <c r="AP37" s="7">
        <v>5759</v>
      </c>
      <c r="AQ37" s="7"/>
      <c r="AR37" s="7">
        <v>7438</v>
      </c>
      <c r="AS37" s="7"/>
    </row>
    <row r="38" spans="1:45" x14ac:dyDescent="0.3">
      <c r="A38" s="6" t="s">
        <v>606</v>
      </c>
      <c r="B38" s="6"/>
      <c r="C38" s="6" t="s">
        <v>207</v>
      </c>
      <c r="D38" s="7">
        <v>9254</v>
      </c>
      <c r="E38" s="7"/>
      <c r="F38" s="7">
        <v>10616</v>
      </c>
      <c r="G38" s="7"/>
      <c r="H38" s="7">
        <v>11777</v>
      </c>
      <c r="I38" s="7"/>
      <c r="J38" s="7">
        <v>13480</v>
      </c>
      <c r="K38" s="7"/>
      <c r="L38" s="7">
        <v>14196</v>
      </c>
      <c r="M38" s="7"/>
      <c r="N38" s="7">
        <v>15810</v>
      </c>
      <c r="O38" s="7"/>
      <c r="P38" s="7">
        <v>15763</v>
      </c>
      <c r="Q38" s="7"/>
      <c r="R38" s="7">
        <v>13264</v>
      </c>
      <c r="S38" s="7"/>
      <c r="T38" s="7">
        <v>12317</v>
      </c>
      <c r="U38" s="7"/>
      <c r="V38" s="7">
        <v>14132</v>
      </c>
      <c r="W38" s="7"/>
      <c r="X38" s="7">
        <v>14908</v>
      </c>
      <c r="Y38" s="7"/>
      <c r="Z38" s="7">
        <v>14871</v>
      </c>
      <c r="AA38" s="7"/>
      <c r="AB38" s="7">
        <v>16447</v>
      </c>
      <c r="AC38" s="7"/>
      <c r="AD38" s="7">
        <v>19901</v>
      </c>
      <c r="AE38" s="7"/>
      <c r="AF38" s="7">
        <v>29364</v>
      </c>
      <c r="AG38" s="7"/>
      <c r="AH38" s="7">
        <v>34362</v>
      </c>
      <c r="AI38" s="7"/>
      <c r="AJ38" s="7">
        <v>44253</v>
      </c>
      <c r="AK38" s="7"/>
      <c r="AL38" s="7">
        <v>51152</v>
      </c>
      <c r="AM38" s="7"/>
      <c r="AN38" s="7">
        <v>59804</v>
      </c>
      <c r="AO38" s="7"/>
      <c r="AP38" s="7">
        <v>61470</v>
      </c>
      <c r="AQ38" s="7"/>
      <c r="AR38" s="7">
        <v>87423</v>
      </c>
      <c r="AS38" s="7"/>
    </row>
    <row r="39" spans="1:45" x14ac:dyDescent="0.3">
      <c r="A39" s="6" t="s">
        <v>607</v>
      </c>
      <c r="B39" s="6"/>
      <c r="C39" s="6" t="s">
        <v>209</v>
      </c>
      <c r="D39" s="7">
        <v>0</v>
      </c>
      <c r="E39" s="7"/>
      <c r="F39" s="7">
        <v>0</v>
      </c>
      <c r="G39" s="7"/>
      <c r="H39" s="7">
        <v>0</v>
      </c>
      <c r="I39" s="7"/>
      <c r="J39" s="7" t="s">
        <v>15</v>
      </c>
      <c r="K39" s="7"/>
      <c r="L39" s="7" t="s">
        <v>15</v>
      </c>
      <c r="M39" s="7"/>
      <c r="N39" s="7" t="s">
        <v>15</v>
      </c>
      <c r="O39" s="7"/>
      <c r="P39" s="7">
        <v>0</v>
      </c>
      <c r="Q39" s="7"/>
      <c r="R39" s="7">
        <v>0</v>
      </c>
      <c r="S39" s="7"/>
      <c r="T39" s="7">
        <v>0</v>
      </c>
      <c r="U39" s="7"/>
      <c r="V39" s="7">
        <v>0</v>
      </c>
      <c r="W39" s="7"/>
      <c r="X39" s="7">
        <v>1</v>
      </c>
      <c r="Y39" s="7"/>
      <c r="Z39" s="7">
        <v>0</v>
      </c>
      <c r="AA39" s="7"/>
      <c r="AB39" s="7" t="s">
        <v>15</v>
      </c>
      <c r="AC39" s="7"/>
      <c r="AD39" s="7" t="s">
        <v>15</v>
      </c>
      <c r="AE39" s="7"/>
      <c r="AF39" s="7">
        <v>0</v>
      </c>
      <c r="AG39" s="7"/>
      <c r="AH39" s="7">
        <v>0</v>
      </c>
      <c r="AI39" s="7"/>
      <c r="AJ39" s="7">
        <v>0</v>
      </c>
      <c r="AK39" s="7"/>
      <c r="AL39" s="7">
        <v>0</v>
      </c>
      <c r="AM39" s="7"/>
      <c r="AN39" s="7">
        <v>0</v>
      </c>
      <c r="AO39" s="7"/>
      <c r="AP39" s="7">
        <v>0</v>
      </c>
      <c r="AQ39" s="7"/>
      <c r="AR39" s="7">
        <v>0</v>
      </c>
      <c r="AS39" s="7"/>
    </row>
    <row r="41" spans="1:45" x14ac:dyDescent="0.3">
      <c r="A41" s="6" t="s">
        <v>608</v>
      </c>
      <c r="B41" s="8" t="s">
        <v>346</v>
      </c>
      <c r="C41" s="6"/>
      <c r="D41" s="7">
        <v>68418</v>
      </c>
      <c r="E41" s="7"/>
      <c r="F41" s="7">
        <v>68588</v>
      </c>
      <c r="G41" s="7"/>
      <c r="H41" s="7">
        <v>69653</v>
      </c>
      <c r="I41" s="7"/>
      <c r="J41" s="7">
        <v>77635</v>
      </c>
      <c r="K41" s="7"/>
      <c r="L41" s="7">
        <v>84012</v>
      </c>
      <c r="M41" s="7"/>
      <c r="N41" s="7">
        <v>96446</v>
      </c>
      <c r="O41" s="7"/>
      <c r="P41" s="7">
        <v>98252</v>
      </c>
      <c r="Q41" s="7"/>
      <c r="R41" s="7">
        <v>109725</v>
      </c>
      <c r="S41" s="7"/>
      <c r="T41" s="7">
        <v>103178</v>
      </c>
      <c r="U41" s="7"/>
      <c r="V41" s="7">
        <v>108841</v>
      </c>
      <c r="W41" s="7"/>
      <c r="X41" s="7">
        <v>118571</v>
      </c>
      <c r="Y41" s="7"/>
      <c r="Z41" s="7">
        <v>119477</v>
      </c>
      <c r="AA41" s="7"/>
      <c r="AB41" s="7">
        <v>130866</v>
      </c>
      <c r="AC41" s="7"/>
      <c r="AD41" s="7">
        <v>132735</v>
      </c>
      <c r="AE41" s="7"/>
      <c r="AF41" s="7">
        <v>164959</v>
      </c>
      <c r="AG41" s="7"/>
      <c r="AH41" s="7">
        <v>181030</v>
      </c>
      <c r="AI41" s="7"/>
      <c r="AJ41" s="7">
        <v>194374</v>
      </c>
      <c r="AK41" s="7"/>
      <c r="AL41" s="7">
        <v>202491</v>
      </c>
      <c r="AM41" s="7"/>
      <c r="AN41" s="7">
        <v>221165</v>
      </c>
      <c r="AO41" s="7"/>
      <c r="AP41" s="7">
        <v>241972</v>
      </c>
      <c r="AQ41" s="7"/>
      <c r="AR41" s="7">
        <v>253161</v>
      </c>
      <c r="AS41" s="7"/>
    </row>
    <row r="43" spans="1:45" x14ac:dyDescent="0.3">
      <c r="A43" s="6" t="s">
        <v>609</v>
      </c>
      <c r="B43" s="6"/>
      <c r="C43" s="6" t="s">
        <v>151</v>
      </c>
      <c r="D43" s="7" t="s">
        <v>15</v>
      </c>
      <c r="E43" s="7"/>
      <c r="F43" s="7" t="s">
        <v>15</v>
      </c>
      <c r="G43" s="7"/>
      <c r="H43" s="7">
        <v>0</v>
      </c>
      <c r="I43" s="7"/>
      <c r="J43" s="7">
        <v>0</v>
      </c>
      <c r="K43" s="7"/>
      <c r="L43" s="7">
        <v>0</v>
      </c>
      <c r="M43" s="7"/>
      <c r="N43" s="7">
        <v>0</v>
      </c>
      <c r="O43" s="7"/>
      <c r="P43" s="7">
        <v>0</v>
      </c>
      <c r="Q43" s="7"/>
      <c r="R43" s="7">
        <v>0</v>
      </c>
      <c r="S43" s="7"/>
      <c r="T43" s="7">
        <v>0</v>
      </c>
      <c r="U43" s="7"/>
      <c r="V43" s="7">
        <v>0</v>
      </c>
      <c r="W43" s="7"/>
      <c r="X43" s="7">
        <v>0</v>
      </c>
      <c r="Y43" s="7"/>
      <c r="Z43" s="7">
        <v>0</v>
      </c>
      <c r="AA43" s="7"/>
      <c r="AB43" s="7">
        <v>0</v>
      </c>
      <c r="AC43" s="7"/>
      <c r="AD43" s="7">
        <v>0</v>
      </c>
      <c r="AE43" s="7"/>
      <c r="AF43" s="7">
        <v>0</v>
      </c>
      <c r="AG43" s="7"/>
      <c r="AH43" s="7">
        <v>0</v>
      </c>
      <c r="AI43" s="7"/>
      <c r="AJ43" s="7">
        <v>0</v>
      </c>
      <c r="AK43" s="7"/>
      <c r="AL43" s="7">
        <v>0</v>
      </c>
      <c r="AM43" s="7"/>
      <c r="AN43" s="7">
        <v>0</v>
      </c>
      <c r="AO43" s="7"/>
      <c r="AP43" s="7">
        <v>0</v>
      </c>
      <c r="AQ43" s="7"/>
      <c r="AR43" s="7">
        <v>0</v>
      </c>
      <c r="AS43" s="7"/>
    </row>
    <row r="44" spans="1:45" x14ac:dyDescent="0.3">
      <c r="A44" s="6" t="s">
        <v>610</v>
      </c>
      <c r="B44" s="6"/>
      <c r="C44" s="6" t="s">
        <v>153</v>
      </c>
      <c r="D44" s="7">
        <v>2904</v>
      </c>
      <c r="E44" s="7"/>
      <c r="F44" s="7">
        <v>3383</v>
      </c>
      <c r="G44" s="7"/>
      <c r="H44" s="7">
        <v>6263</v>
      </c>
      <c r="I44" s="7"/>
      <c r="J44" s="7">
        <v>8088</v>
      </c>
      <c r="K44" s="7"/>
      <c r="L44" s="7">
        <v>8292</v>
      </c>
      <c r="M44" s="7"/>
      <c r="N44" s="7">
        <v>9919</v>
      </c>
      <c r="O44" s="7"/>
      <c r="P44" s="7">
        <v>9624</v>
      </c>
      <c r="Q44" s="7"/>
      <c r="R44" s="7">
        <v>9362</v>
      </c>
      <c r="S44" s="7"/>
      <c r="T44" s="7">
        <v>9148</v>
      </c>
      <c r="U44" s="7"/>
      <c r="V44" s="7">
        <v>10402</v>
      </c>
      <c r="W44" s="7"/>
      <c r="X44" s="7">
        <v>14169</v>
      </c>
      <c r="Y44" s="7"/>
      <c r="Z44" s="7">
        <v>8515</v>
      </c>
      <c r="AA44" s="7"/>
      <c r="AB44" s="7">
        <v>10348</v>
      </c>
      <c r="AC44" s="7"/>
      <c r="AD44" s="7">
        <v>12170</v>
      </c>
      <c r="AE44" s="7"/>
      <c r="AF44" s="7">
        <v>25647</v>
      </c>
      <c r="AG44" s="7"/>
      <c r="AH44" s="7">
        <v>29274</v>
      </c>
      <c r="AI44" s="7"/>
      <c r="AJ44" s="7">
        <v>33494</v>
      </c>
      <c r="AK44" s="7"/>
      <c r="AL44" s="7">
        <v>36413</v>
      </c>
      <c r="AM44" s="7"/>
      <c r="AN44" s="7">
        <v>44291</v>
      </c>
      <c r="AO44" s="7"/>
      <c r="AP44" s="7">
        <v>48626</v>
      </c>
      <c r="AQ44" s="7"/>
      <c r="AR44" s="7">
        <v>60339</v>
      </c>
      <c r="AS44" s="7"/>
    </row>
    <row r="45" spans="1:45" x14ac:dyDescent="0.3">
      <c r="A45" s="6" t="s">
        <v>611</v>
      </c>
      <c r="B45" s="6"/>
      <c r="C45" s="6" t="s">
        <v>155</v>
      </c>
      <c r="D45" s="7">
        <v>0</v>
      </c>
      <c r="E45" s="7"/>
      <c r="F45" s="7">
        <v>0</v>
      </c>
      <c r="G45" s="7"/>
      <c r="H45" s="7">
        <v>0</v>
      </c>
      <c r="I45" s="7"/>
      <c r="J45" s="7">
        <v>0</v>
      </c>
      <c r="K45" s="7"/>
      <c r="L45" s="7">
        <v>0</v>
      </c>
      <c r="M45" s="7"/>
      <c r="N45" s="7">
        <v>0</v>
      </c>
      <c r="O45" s="7"/>
      <c r="P45" s="7">
        <v>0</v>
      </c>
      <c r="Q45" s="7"/>
      <c r="R45" s="7">
        <v>0</v>
      </c>
      <c r="S45" s="7"/>
      <c r="T45" s="7">
        <v>14</v>
      </c>
      <c r="U45" s="7"/>
      <c r="V45" s="7">
        <v>7</v>
      </c>
      <c r="W45" s="7"/>
      <c r="X45" s="7" t="s">
        <v>15</v>
      </c>
      <c r="Y45" s="7"/>
      <c r="Z45" s="7" t="s">
        <v>15</v>
      </c>
      <c r="AA45" s="7"/>
      <c r="AB45" s="7" t="s">
        <v>15</v>
      </c>
      <c r="AC45" s="7"/>
      <c r="AD45" s="7" t="s">
        <v>15</v>
      </c>
      <c r="AE45" s="7"/>
      <c r="AF45" s="7">
        <v>0</v>
      </c>
      <c r="AG45" s="7"/>
      <c r="AH45" s="7" t="s">
        <v>15</v>
      </c>
      <c r="AI45" s="7"/>
      <c r="AJ45" s="7" t="s">
        <v>15</v>
      </c>
      <c r="AK45" s="7"/>
      <c r="AL45" s="7" t="s">
        <v>15</v>
      </c>
      <c r="AM45" s="7"/>
      <c r="AN45" s="7">
        <v>1</v>
      </c>
      <c r="AO45" s="7"/>
      <c r="AP45" s="7" t="s">
        <v>15</v>
      </c>
      <c r="AQ45" s="7"/>
      <c r="AR45" s="7" t="s">
        <v>15</v>
      </c>
      <c r="AS45" s="7"/>
    </row>
    <row r="46" spans="1:45" x14ac:dyDescent="0.3">
      <c r="A46" s="6" t="s">
        <v>612</v>
      </c>
      <c r="B46" s="6"/>
      <c r="C46" s="6" t="s">
        <v>157</v>
      </c>
      <c r="D46" s="7" t="s">
        <v>15</v>
      </c>
      <c r="E46" s="7"/>
      <c r="F46" s="7" t="s">
        <v>15</v>
      </c>
      <c r="G46" s="7"/>
      <c r="H46" s="7">
        <v>0</v>
      </c>
      <c r="I46" s="7"/>
      <c r="J46" s="7">
        <v>0</v>
      </c>
      <c r="K46" s="7"/>
      <c r="L46" s="7" t="s">
        <v>15</v>
      </c>
      <c r="M46" s="7"/>
      <c r="N46" s="7">
        <v>1</v>
      </c>
      <c r="O46" s="7"/>
      <c r="P46" s="7">
        <v>1</v>
      </c>
      <c r="Q46" s="7"/>
      <c r="R46" s="7">
        <v>2</v>
      </c>
      <c r="S46" s="7"/>
      <c r="T46" s="7" t="s">
        <v>15</v>
      </c>
      <c r="U46" s="7"/>
      <c r="V46" s="7">
        <v>0</v>
      </c>
      <c r="W46" s="7"/>
      <c r="X46" s="7">
        <v>0</v>
      </c>
      <c r="Y46" s="7"/>
      <c r="Z46" s="7" t="s">
        <v>15</v>
      </c>
      <c r="AA46" s="7"/>
      <c r="AB46" s="7" t="s">
        <v>15</v>
      </c>
      <c r="AC46" s="7"/>
      <c r="AD46" s="7" t="s">
        <v>15</v>
      </c>
      <c r="AE46" s="7"/>
      <c r="AF46" s="7" t="s">
        <v>15</v>
      </c>
      <c r="AG46" s="7"/>
      <c r="AH46" s="7" t="s">
        <v>15</v>
      </c>
      <c r="AI46" s="7"/>
      <c r="AJ46" s="7" t="s">
        <v>15</v>
      </c>
      <c r="AK46" s="7"/>
      <c r="AL46" s="7" t="s">
        <v>15</v>
      </c>
      <c r="AM46" s="7"/>
      <c r="AN46" s="7" t="s">
        <v>15</v>
      </c>
      <c r="AO46" s="7"/>
      <c r="AP46" s="7" t="s">
        <v>15</v>
      </c>
      <c r="AQ46" s="7"/>
      <c r="AR46" s="7" t="s">
        <v>15</v>
      </c>
      <c r="AS46" s="7"/>
    </row>
    <row r="47" spans="1:45" x14ac:dyDescent="0.3">
      <c r="A47" s="6" t="s">
        <v>613</v>
      </c>
      <c r="B47" s="6"/>
      <c r="C47" s="6" t="s">
        <v>159</v>
      </c>
      <c r="D47" s="7">
        <v>0</v>
      </c>
      <c r="E47" s="7"/>
      <c r="F47" s="7">
        <v>0</v>
      </c>
      <c r="G47" s="7"/>
      <c r="H47" s="7">
        <v>0</v>
      </c>
      <c r="I47" s="7"/>
      <c r="J47" s="7">
        <v>0</v>
      </c>
      <c r="K47" s="7"/>
      <c r="L47" s="7" t="s">
        <v>15</v>
      </c>
      <c r="M47" s="7"/>
      <c r="N47" s="7">
        <v>1</v>
      </c>
      <c r="O47" s="7"/>
      <c r="P47" s="7">
        <v>69</v>
      </c>
      <c r="Q47" s="7"/>
      <c r="R47" s="7">
        <v>77</v>
      </c>
      <c r="S47" s="7"/>
      <c r="T47" s="7">
        <v>7</v>
      </c>
      <c r="U47" s="7"/>
      <c r="V47" s="7">
        <v>9</v>
      </c>
      <c r="W47" s="7"/>
      <c r="X47" s="7" t="s">
        <v>15</v>
      </c>
      <c r="Y47" s="7"/>
      <c r="Z47" s="7" t="s">
        <v>15</v>
      </c>
      <c r="AA47" s="7"/>
      <c r="AB47" s="7" t="s">
        <v>15</v>
      </c>
      <c r="AC47" s="7"/>
      <c r="AD47" s="7">
        <v>0</v>
      </c>
      <c r="AE47" s="7"/>
      <c r="AF47" s="7" t="s">
        <v>15</v>
      </c>
      <c r="AG47" s="7"/>
      <c r="AH47" s="7" t="s">
        <v>15</v>
      </c>
      <c r="AI47" s="7"/>
      <c r="AJ47" s="7" t="s">
        <v>15</v>
      </c>
      <c r="AK47" s="7"/>
      <c r="AL47" s="7">
        <v>183</v>
      </c>
      <c r="AM47" s="7"/>
      <c r="AN47" s="7" t="s">
        <v>15</v>
      </c>
      <c r="AO47" s="7"/>
      <c r="AP47" s="7" t="s">
        <v>15</v>
      </c>
      <c r="AQ47" s="7"/>
      <c r="AR47" s="7" t="s">
        <v>15</v>
      </c>
      <c r="AS47" s="7"/>
    </row>
    <row r="48" spans="1:45" x14ac:dyDescent="0.3">
      <c r="A48" s="6" t="s">
        <v>614</v>
      </c>
      <c r="B48" s="6"/>
      <c r="C48" s="6" t="s">
        <v>161</v>
      </c>
      <c r="D48" s="7">
        <v>2</v>
      </c>
      <c r="E48" s="7"/>
      <c r="F48" s="7">
        <v>2</v>
      </c>
      <c r="G48" s="7"/>
      <c r="H48" s="7">
        <v>2</v>
      </c>
      <c r="I48" s="7"/>
      <c r="J48" s="7">
        <v>4</v>
      </c>
      <c r="K48" s="7"/>
      <c r="L48" s="7">
        <v>18</v>
      </c>
      <c r="M48" s="7"/>
      <c r="N48" s="7">
        <v>10</v>
      </c>
      <c r="O48" s="7"/>
      <c r="P48" s="7">
        <v>9</v>
      </c>
      <c r="Q48" s="7"/>
      <c r="R48" s="7">
        <v>242</v>
      </c>
      <c r="S48" s="7"/>
      <c r="T48" s="7">
        <v>333</v>
      </c>
      <c r="U48" s="7"/>
      <c r="V48" s="7">
        <v>296</v>
      </c>
      <c r="W48" s="7"/>
      <c r="X48" s="7">
        <v>356</v>
      </c>
      <c r="Y48" s="7"/>
      <c r="Z48" s="7">
        <v>636</v>
      </c>
      <c r="AA48" s="7"/>
      <c r="AB48" s="7" t="s">
        <v>15</v>
      </c>
      <c r="AC48" s="7"/>
      <c r="AD48" s="7">
        <v>616</v>
      </c>
      <c r="AE48" s="7"/>
      <c r="AF48" s="7">
        <v>748</v>
      </c>
      <c r="AG48" s="7"/>
      <c r="AH48" s="7">
        <v>604</v>
      </c>
      <c r="AI48" s="7"/>
      <c r="AJ48" s="7" t="s">
        <v>15</v>
      </c>
      <c r="AK48" s="7"/>
      <c r="AL48" s="7" t="s">
        <v>15</v>
      </c>
      <c r="AM48" s="7"/>
      <c r="AN48" s="7">
        <v>94</v>
      </c>
      <c r="AO48" s="7"/>
      <c r="AP48" s="7">
        <v>105</v>
      </c>
      <c r="AQ48" s="7"/>
      <c r="AR48" s="7">
        <v>104</v>
      </c>
      <c r="AS48" s="7"/>
    </row>
    <row r="49" spans="1:45" x14ac:dyDescent="0.3">
      <c r="A49" s="6" t="s">
        <v>615</v>
      </c>
      <c r="B49" s="6"/>
      <c r="C49" s="6" t="s">
        <v>163</v>
      </c>
      <c r="D49" s="7">
        <v>0</v>
      </c>
      <c r="E49" s="7"/>
      <c r="F49" s="7">
        <v>0</v>
      </c>
      <c r="G49" s="7"/>
      <c r="H49" s="7">
        <v>0</v>
      </c>
      <c r="I49" s="7"/>
      <c r="J49" s="7">
        <v>1</v>
      </c>
      <c r="K49" s="7"/>
      <c r="L49" s="7">
        <v>0</v>
      </c>
      <c r="M49" s="7"/>
      <c r="N49" s="7">
        <v>2000</v>
      </c>
      <c r="O49" s="7"/>
      <c r="P49" s="7" t="s">
        <v>15</v>
      </c>
      <c r="Q49" s="7"/>
      <c r="R49" s="7" t="s">
        <v>15</v>
      </c>
      <c r="S49" s="7"/>
      <c r="T49" s="7" t="s">
        <v>15</v>
      </c>
      <c r="U49" s="7"/>
      <c r="V49" s="7" t="s">
        <v>15</v>
      </c>
      <c r="W49" s="7"/>
      <c r="X49" s="7">
        <v>145</v>
      </c>
      <c r="Y49" s="7"/>
      <c r="Z49" s="7">
        <v>112</v>
      </c>
      <c r="AA49" s="7"/>
      <c r="AB49" s="7">
        <v>2</v>
      </c>
      <c r="AC49" s="7"/>
      <c r="AD49" s="7" t="s">
        <v>15</v>
      </c>
      <c r="AE49" s="7"/>
      <c r="AF49" s="7" t="s">
        <v>15</v>
      </c>
      <c r="AG49" s="7"/>
      <c r="AH49" s="7" t="s">
        <v>15</v>
      </c>
      <c r="AI49" s="7"/>
      <c r="AJ49" s="7" t="s">
        <v>15</v>
      </c>
      <c r="AK49" s="7"/>
      <c r="AL49" s="7" t="s">
        <v>15</v>
      </c>
      <c r="AM49" s="7"/>
      <c r="AN49" s="7" t="s">
        <v>15</v>
      </c>
      <c r="AO49" s="7"/>
      <c r="AP49" s="7">
        <v>319</v>
      </c>
      <c r="AQ49" s="7"/>
      <c r="AR49" s="7">
        <v>146</v>
      </c>
      <c r="AS49" s="7"/>
    </row>
    <row r="50" spans="1:45" x14ac:dyDescent="0.3">
      <c r="A50" s="6" t="s">
        <v>616</v>
      </c>
      <c r="B50" s="6"/>
      <c r="C50" s="6" t="s">
        <v>165</v>
      </c>
      <c r="D50" s="7">
        <v>0</v>
      </c>
      <c r="E50" s="7"/>
      <c r="F50" s="7">
        <v>0</v>
      </c>
      <c r="G50" s="7"/>
      <c r="H50" s="7">
        <v>0</v>
      </c>
      <c r="I50" s="7"/>
      <c r="J50" s="7">
        <v>0</v>
      </c>
      <c r="K50" s="7"/>
      <c r="L50" s="7" t="s">
        <v>15</v>
      </c>
      <c r="M50" s="7"/>
      <c r="N50" s="7">
        <v>0</v>
      </c>
      <c r="O50" s="7"/>
      <c r="P50" s="7">
        <v>0</v>
      </c>
      <c r="Q50" s="7"/>
      <c r="R50" s="7" t="s">
        <v>15</v>
      </c>
      <c r="S50" s="7"/>
      <c r="T50" s="7" t="s">
        <v>15</v>
      </c>
      <c r="U50" s="7"/>
      <c r="V50" s="7" t="s">
        <v>15</v>
      </c>
      <c r="W50" s="7"/>
      <c r="X50" s="7">
        <v>0</v>
      </c>
      <c r="Y50" s="7"/>
      <c r="Z50" s="7">
        <v>9</v>
      </c>
      <c r="AA50" s="7"/>
      <c r="AB50" s="7">
        <v>9</v>
      </c>
      <c r="AC50" s="7"/>
      <c r="AD50" s="7">
        <v>12</v>
      </c>
      <c r="AE50" s="7"/>
      <c r="AF50" s="7" t="s">
        <v>15</v>
      </c>
      <c r="AG50" s="7"/>
      <c r="AH50" s="7" t="s">
        <v>15</v>
      </c>
      <c r="AI50" s="7"/>
      <c r="AJ50" s="7">
        <v>0</v>
      </c>
      <c r="AK50" s="7"/>
      <c r="AL50" s="7">
        <v>0</v>
      </c>
      <c r="AM50" s="7"/>
      <c r="AN50" s="7" t="s">
        <v>15</v>
      </c>
      <c r="AO50" s="7"/>
      <c r="AP50" s="7" t="s">
        <v>15</v>
      </c>
      <c r="AQ50" s="7"/>
      <c r="AR50" s="7" t="s">
        <v>15</v>
      </c>
      <c r="AS50" s="7"/>
    </row>
    <row r="51" spans="1:45" x14ac:dyDescent="0.3">
      <c r="A51" s="6" t="s">
        <v>617</v>
      </c>
      <c r="B51" s="6"/>
      <c r="C51" s="6" t="s">
        <v>167</v>
      </c>
      <c r="D51" s="7">
        <v>0</v>
      </c>
      <c r="E51" s="7"/>
      <c r="F51" s="7" t="s">
        <v>15</v>
      </c>
      <c r="G51" s="7"/>
      <c r="H51" s="7" t="s">
        <v>15</v>
      </c>
      <c r="I51" s="7"/>
      <c r="J51" s="7" t="s">
        <v>15</v>
      </c>
      <c r="K51" s="7"/>
      <c r="L51" s="7" t="s">
        <v>15</v>
      </c>
      <c r="M51" s="7"/>
      <c r="N51" s="7" t="s">
        <v>15</v>
      </c>
      <c r="O51" s="7"/>
      <c r="P51" s="7" t="s">
        <v>15</v>
      </c>
      <c r="Q51" s="7"/>
      <c r="R51" s="7" t="s">
        <v>15</v>
      </c>
      <c r="S51" s="7"/>
      <c r="T51" s="7" t="s">
        <v>15</v>
      </c>
      <c r="U51" s="7"/>
      <c r="V51" s="7" t="s">
        <v>15</v>
      </c>
      <c r="W51" s="7"/>
      <c r="X51" s="7" t="s">
        <v>15</v>
      </c>
      <c r="Y51" s="7"/>
      <c r="Z51" s="7" t="s">
        <v>15</v>
      </c>
      <c r="AA51" s="7"/>
      <c r="AB51" s="7" t="s">
        <v>15</v>
      </c>
      <c r="AC51" s="7"/>
      <c r="AD51" s="7" t="s">
        <v>15</v>
      </c>
      <c r="AE51" s="7"/>
      <c r="AF51" s="7" t="s">
        <v>15</v>
      </c>
      <c r="AG51" s="7"/>
      <c r="AH51" s="7" t="s">
        <v>15</v>
      </c>
      <c r="AI51" s="7"/>
      <c r="AJ51" s="7" t="s">
        <v>15</v>
      </c>
      <c r="AK51" s="7"/>
      <c r="AL51" s="7">
        <v>0</v>
      </c>
      <c r="AM51" s="7"/>
      <c r="AN51" s="7">
        <v>0</v>
      </c>
      <c r="AO51" s="7"/>
      <c r="AP51" s="7">
        <v>0</v>
      </c>
      <c r="AQ51" s="7"/>
      <c r="AR51" s="7">
        <v>0</v>
      </c>
      <c r="AS51" s="7"/>
    </row>
    <row r="52" spans="1:45" x14ac:dyDescent="0.3">
      <c r="A52" s="6" t="s">
        <v>618</v>
      </c>
      <c r="B52" s="6"/>
      <c r="C52" s="6" t="s">
        <v>169</v>
      </c>
      <c r="D52" s="7">
        <v>0</v>
      </c>
      <c r="E52" s="7"/>
      <c r="F52" s="7">
        <v>0</v>
      </c>
      <c r="G52" s="7"/>
      <c r="H52" s="7">
        <v>0</v>
      </c>
      <c r="I52" s="7"/>
      <c r="J52" s="7">
        <v>0</v>
      </c>
      <c r="K52" s="7"/>
      <c r="L52" s="7">
        <v>0</v>
      </c>
      <c r="M52" s="7"/>
      <c r="N52" s="7">
        <v>1</v>
      </c>
      <c r="O52" s="7"/>
      <c r="P52" s="7">
        <v>8</v>
      </c>
      <c r="Q52" s="7"/>
      <c r="R52" s="7">
        <v>35</v>
      </c>
      <c r="S52" s="7"/>
      <c r="T52" s="7">
        <v>55</v>
      </c>
      <c r="U52" s="7"/>
      <c r="V52" s="7" t="s">
        <v>15</v>
      </c>
      <c r="W52" s="7"/>
      <c r="X52" s="7" t="s">
        <v>15</v>
      </c>
      <c r="Y52" s="7"/>
      <c r="Z52" s="7">
        <v>173</v>
      </c>
      <c r="AA52" s="7"/>
      <c r="AB52" s="7">
        <v>75</v>
      </c>
      <c r="AC52" s="7"/>
      <c r="AD52" s="7">
        <v>413</v>
      </c>
      <c r="AE52" s="7"/>
      <c r="AF52" s="7">
        <v>476</v>
      </c>
      <c r="AG52" s="7"/>
      <c r="AH52" s="7">
        <v>924</v>
      </c>
      <c r="AI52" s="7"/>
      <c r="AJ52" s="7">
        <v>1083</v>
      </c>
      <c r="AK52" s="7"/>
      <c r="AL52" s="7">
        <v>1127</v>
      </c>
      <c r="AM52" s="7"/>
      <c r="AN52" s="7">
        <v>1317</v>
      </c>
      <c r="AO52" s="7"/>
      <c r="AP52" s="7">
        <v>1245</v>
      </c>
      <c r="AQ52" s="7"/>
      <c r="AR52" s="7">
        <v>605</v>
      </c>
      <c r="AS52" s="7"/>
    </row>
    <row r="53" spans="1:45" x14ac:dyDescent="0.3">
      <c r="A53" s="6" t="s">
        <v>619</v>
      </c>
      <c r="B53" s="6"/>
      <c r="C53" s="6" t="s">
        <v>171</v>
      </c>
      <c r="D53" s="7">
        <v>1</v>
      </c>
      <c r="E53" s="7"/>
      <c r="F53" s="7">
        <v>0</v>
      </c>
      <c r="G53" s="7"/>
      <c r="H53" s="7">
        <v>1</v>
      </c>
      <c r="I53" s="7"/>
      <c r="J53" s="7">
        <v>0</v>
      </c>
      <c r="K53" s="7"/>
      <c r="L53" s="7">
        <v>0</v>
      </c>
      <c r="M53" s="7"/>
      <c r="N53" s="7">
        <v>1</v>
      </c>
      <c r="O53" s="7"/>
      <c r="P53" s="7">
        <v>0</v>
      </c>
      <c r="Q53" s="7"/>
      <c r="R53" s="7">
        <v>0</v>
      </c>
      <c r="S53" s="7"/>
      <c r="T53" s="7">
        <v>0</v>
      </c>
      <c r="U53" s="7"/>
      <c r="V53" s="7">
        <v>0</v>
      </c>
      <c r="W53" s="7"/>
      <c r="X53" s="7" t="s">
        <v>15</v>
      </c>
      <c r="Y53" s="7"/>
      <c r="Z53" s="7">
        <v>0</v>
      </c>
      <c r="AA53" s="7"/>
      <c r="AB53" s="7">
        <v>0</v>
      </c>
      <c r="AC53" s="7"/>
      <c r="AD53" s="7">
        <v>0</v>
      </c>
      <c r="AE53" s="7"/>
      <c r="AF53" s="7">
        <v>0</v>
      </c>
      <c r="AG53" s="7"/>
      <c r="AH53" s="7">
        <v>0</v>
      </c>
      <c r="AI53" s="7"/>
      <c r="AJ53" s="7">
        <v>0</v>
      </c>
      <c r="AK53" s="7"/>
      <c r="AL53" s="7">
        <v>0</v>
      </c>
      <c r="AM53" s="7"/>
      <c r="AN53" s="7">
        <v>0</v>
      </c>
      <c r="AO53" s="7"/>
      <c r="AP53" s="7">
        <v>0</v>
      </c>
      <c r="AQ53" s="7"/>
      <c r="AR53" s="7">
        <v>0</v>
      </c>
      <c r="AS53" s="7"/>
    </row>
    <row r="54" spans="1:45" x14ac:dyDescent="0.3">
      <c r="A54" s="6" t="s">
        <v>620</v>
      </c>
      <c r="B54" s="6"/>
      <c r="C54" s="6" t="s">
        <v>173</v>
      </c>
      <c r="D54" s="7">
        <v>0</v>
      </c>
      <c r="E54" s="7"/>
      <c r="F54" s="7">
        <v>0</v>
      </c>
      <c r="G54" s="7"/>
      <c r="H54" s="7">
        <v>0</v>
      </c>
      <c r="I54" s="7"/>
      <c r="J54" s="7">
        <v>0</v>
      </c>
      <c r="K54" s="7"/>
      <c r="L54" s="7">
        <v>0</v>
      </c>
      <c r="M54" s="7"/>
      <c r="N54" s="7">
        <v>1</v>
      </c>
      <c r="O54" s="7"/>
      <c r="P54" s="7">
        <v>37</v>
      </c>
      <c r="Q54" s="7"/>
      <c r="R54" s="7">
        <v>3</v>
      </c>
      <c r="S54" s="7"/>
      <c r="T54" s="7">
        <v>13</v>
      </c>
      <c r="U54" s="7"/>
      <c r="V54" s="7">
        <v>16</v>
      </c>
      <c r="W54" s="7"/>
      <c r="X54" s="7">
        <v>75</v>
      </c>
      <c r="Y54" s="7"/>
      <c r="Z54" s="7">
        <v>64</v>
      </c>
      <c r="AA54" s="7"/>
      <c r="AB54" s="7">
        <v>78</v>
      </c>
      <c r="AC54" s="7"/>
      <c r="AD54" s="7" t="s">
        <v>15</v>
      </c>
      <c r="AE54" s="7"/>
      <c r="AF54" s="7" t="s">
        <v>15</v>
      </c>
      <c r="AG54" s="7"/>
      <c r="AH54" s="7">
        <v>85</v>
      </c>
      <c r="AI54" s="7"/>
      <c r="AJ54" s="7">
        <v>79</v>
      </c>
      <c r="AK54" s="7"/>
      <c r="AL54" s="7">
        <v>84</v>
      </c>
      <c r="AM54" s="7"/>
      <c r="AN54" s="7">
        <v>96</v>
      </c>
      <c r="AO54" s="7"/>
      <c r="AP54" s="7">
        <v>95</v>
      </c>
      <c r="AQ54" s="7"/>
      <c r="AR54" s="7">
        <v>62</v>
      </c>
      <c r="AS54" s="7"/>
    </row>
    <row r="55" spans="1:45" x14ac:dyDescent="0.3">
      <c r="A55" s="6" t="s">
        <v>621</v>
      </c>
      <c r="B55" s="6"/>
      <c r="C55" s="6" t="s">
        <v>175</v>
      </c>
      <c r="D55" s="7">
        <v>395</v>
      </c>
      <c r="E55" s="7"/>
      <c r="F55" s="7">
        <v>383</v>
      </c>
      <c r="G55" s="7"/>
      <c r="H55" s="7">
        <v>359</v>
      </c>
      <c r="I55" s="7"/>
      <c r="J55" s="7">
        <v>195</v>
      </c>
      <c r="K55" s="7"/>
      <c r="L55" s="7">
        <v>249</v>
      </c>
      <c r="M55" s="7"/>
      <c r="N55" s="7">
        <v>55</v>
      </c>
      <c r="O55" s="7"/>
      <c r="P55" s="7">
        <v>41</v>
      </c>
      <c r="Q55" s="7"/>
      <c r="R55" s="7">
        <v>149</v>
      </c>
      <c r="S55" s="7"/>
      <c r="T55" s="7">
        <v>32</v>
      </c>
      <c r="U55" s="7"/>
      <c r="V55" s="7">
        <v>27</v>
      </c>
      <c r="W55" s="7"/>
      <c r="X55" s="7">
        <v>30</v>
      </c>
      <c r="Y55" s="7"/>
      <c r="Z55" s="7">
        <v>220</v>
      </c>
      <c r="AA55" s="7"/>
      <c r="AB55" s="7" t="s">
        <v>15</v>
      </c>
      <c r="AC55" s="7"/>
      <c r="AD55" s="7">
        <v>33</v>
      </c>
      <c r="AE55" s="7"/>
      <c r="AF55" s="7">
        <v>110</v>
      </c>
      <c r="AG55" s="7"/>
      <c r="AH55" s="7">
        <v>203</v>
      </c>
      <c r="AI55" s="7"/>
      <c r="AJ55" s="7">
        <v>18</v>
      </c>
      <c r="AK55" s="7"/>
      <c r="AL55" s="7">
        <v>20</v>
      </c>
      <c r="AM55" s="7"/>
      <c r="AN55" s="7">
        <v>412</v>
      </c>
      <c r="AO55" s="7"/>
      <c r="AP55" s="7">
        <v>625</v>
      </c>
      <c r="AQ55" s="7"/>
      <c r="AR55" s="7">
        <v>809</v>
      </c>
      <c r="AS55" s="7"/>
    </row>
    <row r="56" spans="1:45" x14ac:dyDescent="0.3">
      <c r="A56" s="6" t="s">
        <v>622</v>
      </c>
      <c r="B56" s="6"/>
      <c r="C56" s="6" t="s">
        <v>177</v>
      </c>
      <c r="D56" s="7">
        <v>7117</v>
      </c>
      <c r="E56" s="7"/>
      <c r="F56" s="7">
        <v>6525</v>
      </c>
      <c r="G56" s="7"/>
      <c r="H56" s="7">
        <v>35</v>
      </c>
      <c r="I56" s="7"/>
      <c r="J56" s="7">
        <v>48</v>
      </c>
      <c r="K56" s="7"/>
      <c r="L56" s="7">
        <v>358</v>
      </c>
      <c r="M56" s="7"/>
      <c r="N56" s="7" t="s">
        <v>15</v>
      </c>
      <c r="O56" s="7"/>
      <c r="P56" s="7" t="s">
        <v>15</v>
      </c>
      <c r="Q56" s="7"/>
      <c r="R56" s="7">
        <v>55</v>
      </c>
      <c r="S56" s="7"/>
      <c r="T56" s="7">
        <v>36</v>
      </c>
      <c r="U56" s="7"/>
      <c r="V56" s="7">
        <v>246</v>
      </c>
      <c r="W56" s="7"/>
      <c r="X56" s="7">
        <v>126</v>
      </c>
      <c r="Y56" s="7"/>
      <c r="Z56" s="7">
        <v>376</v>
      </c>
      <c r="AA56" s="7"/>
      <c r="AB56" s="7">
        <v>311</v>
      </c>
      <c r="AC56" s="7"/>
      <c r="AD56" s="7">
        <v>331</v>
      </c>
      <c r="AE56" s="7"/>
      <c r="AF56" s="7">
        <v>582</v>
      </c>
      <c r="AG56" s="7"/>
      <c r="AH56" s="7">
        <v>663</v>
      </c>
      <c r="AI56" s="7"/>
      <c r="AJ56" s="7">
        <v>601</v>
      </c>
      <c r="AK56" s="7"/>
      <c r="AL56" s="7">
        <v>846</v>
      </c>
      <c r="AM56" s="7"/>
      <c r="AN56" s="7">
        <v>942</v>
      </c>
      <c r="AO56" s="7"/>
      <c r="AP56" s="7">
        <v>1086</v>
      </c>
      <c r="AQ56" s="7"/>
      <c r="AR56" s="7">
        <v>1388</v>
      </c>
      <c r="AS56" s="7"/>
    </row>
    <row r="57" spans="1:45" x14ac:dyDescent="0.3">
      <c r="A57" s="6" t="s">
        <v>623</v>
      </c>
      <c r="B57" s="6"/>
      <c r="C57" s="6" t="s">
        <v>179</v>
      </c>
      <c r="D57" s="7">
        <v>0</v>
      </c>
      <c r="E57" s="7"/>
      <c r="F57" s="7">
        <v>0</v>
      </c>
      <c r="G57" s="7"/>
      <c r="H57" s="7">
        <v>0</v>
      </c>
      <c r="I57" s="7"/>
      <c r="J57" s="7">
        <v>1</v>
      </c>
      <c r="K57" s="7"/>
      <c r="L57" s="7">
        <v>1</v>
      </c>
      <c r="M57" s="7"/>
      <c r="N57" s="7">
        <v>2</v>
      </c>
      <c r="O57" s="7"/>
      <c r="P57" s="7">
        <v>7</v>
      </c>
      <c r="Q57" s="7"/>
      <c r="R57" s="7">
        <v>11</v>
      </c>
      <c r="S57" s="7"/>
      <c r="T57" s="7">
        <v>25</v>
      </c>
      <c r="U57" s="7"/>
      <c r="V57" s="7" t="s">
        <v>15</v>
      </c>
      <c r="W57" s="7"/>
      <c r="X57" s="7" t="s">
        <v>15</v>
      </c>
      <c r="Y57" s="7"/>
      <c r="Z57" s="7" t="s">
        <v>15</v>
      </c>
      <c r="AA57" s="7"/>
      <c r="AB57" s="7" t="s">
        <v>15</v>
      </c>
      <c r="AC57" s="7"/>
      <c r="AD57" s="7" t="s">
        <v>15</v>
      </c>
      <c r="AE57" s="7"/>
      <c r="AF57" s="7">
        <v>7</v>
      </c>
      <c r="AG57" s="7"/>
      <c r="AH57" s="7">
        <v>9</v>
      </c>
      <c r="AI57" s="7"/>
      <c r="AJ57" s="7">
        <v>13</v>
      </c>
      <c r="AK57" s="7"/>
      <c r="AL57" s="7">
        <v>19</v>
      </c>
      <c r="AM57" s="7"/>
      <c r="AN57" s="7">
        <v>14</v>
      </c>
      <c r="AO57" s="7"/>
      <c r="AP57" s="7">
        <v>19</v>
      </c>
      <c r="AQ57" s="7"/>
      <c r="AR57" s="7">
        <v>28</v>
      </c>
      <c r="AS57" s="7"/>
    </row>
    <row r="58" spans="1:45" x14ac:dyDescent="0.3">
      <c r="A58" s="6" t="s">
        <v>624</v>
      </c>
      <c r="B58" s="6"/>
      <c r="C58" s="6" t="s">
        <v>181</v>
      </c>
      <c r="D58" s="7">
        <v>2271</v>
      </c>
      <c r="E58" s="7"/>
      <c r="F58" s="7">
        <v>1815</v>
      </c>
      <c r="G58" s="7"/>
      <c r="H58" s="7">
        <v>1915</v>
      </c>
      <c r="I58" s="7"/>
      <c r="J58" s="7">
        <v>2149</v>
      </c>
      <c r="K58" s="7"/>
      <c r="L58" s="7" t="s">
        <v>15</v>
      </c>
      <c r="M58" s="7"/>
      <c r="N58" s="7">
        <v>2598</v>
      </c>
      <c r="O58" s="7"/>
      <c r="P58" s="7">
        <v>3634</v>
      </c>
      <c r="Q58" s="7"/>
      <c r="R58" s="7">
        <v>4681</v>
      </c>
      <c r="S58" s="7"/>
      <c r="T58" s="7">
        <v>4961</v>
      </c>
      <c r="U58" s="7"/>
      <c r="V58" s="7">
        <v>2135</v>
      </c>
      <c r="W58" s="7"/>
      <c r="X58" s="7">
        <v>2288</v>
      </c>
      <c r="Y58" s="7"/>
      <c r="Z58" s="7">
        <v>2092</v>
      </c>
      <c r="AA58" s="7"/>
      <c r="AB58" s="7">
        <v>2890</v>
      </c>
      <c r="AC58" s="7"/>
      <c r="AD58" s="7">
        <v>2936</v>
      </c>
      <c r="AE58" s="7"/>
      <c r="AF58" s="7">
        <v>2911</v>
      </c>
      <c r="AG58" s="7"/>
      <c r="AH58" s="7">
        <v>2685</v>
      </c>
      <c r="AI58" s="7"/>
      <c r="AJ58" s="7">
        <v>1553</v>
      </c>
      <c r="AK58" s="7"/>
      <c r="AL58" s="7">
        <v>1464</v>
      </c>
      <c r="AM58" s="7"/>
      <c r="AN58" s="7">
        <v>1176</v>
      </c>
      <c r="AO58" s="7"/>
      <c r="AP58" s="7">
        <v>2169</v>
      </c>
      <c r="AQ58" s="7"/>
      <c r="AR58" s="7">
        <v>1444</v>
      </c>
      <c r="AS58" s="7"/>
    </row>
    <row r="59" spans="1:45" x14ac:dyDescent="0.3">
      <c r="A59" s="6" t="s">
        <v>625</v>
      </c>
      <c r="B59" s="6"/>
      <c r="C59" s="6" t="s">
        <v>183</v>
      </c>
      <c r="D59" s="7" t="s">
        <v>15</v>
      </c>
      <c r="E59" s="7"/>
      <c r="F59" s="7">
        <v>0</v>
      </c>
      <c r="G59" s="7"/>
      <c r="H59" s="7">
        <v>0</v>
      </c>
      <c r="I59" s="7"/>
      <c r="J59" s="7">
        <v>0</v>
      </c>
      <c r="K59" s="7"/>
      <c r="L59" s="7">
        <v>0</v>
      </c>
      <c r="M59" s="7"/>
      <c r="N59" s="7">
        <v>1</v>
      </c>
      <c r="O59" s="7"/>
      <c r="P59" s="7">
        <v>1</v>
      </c>
      <c r="Q59" s="7"/>
      <c r="R59" s="7" t="s">
        <v>15</v>
      </c>
      <c r="S59" s="7"/>
      <c r="T59" s="7" t="s">
        <v>15</v>
      </c>
      <c r="U59" s="7"/>
      <c r="V59" s="7" t="s">
        <v>15</v>
      </c>
      <c r="W59" s="7"/>
      <c r="X59" s="7" t="s">
        <v>15</v>
      </c>
      <c r="Y59" s="7"/>
      <c r="Z59" s="7">
        <v>2</v>
      </c>
      <c r="AA59" s="7"/>
      <c r="AB59" s="7">
        <v>2</v>
      </c>
      <c r="AC59" s="7"/>
      <c r="AD59" s="7">
        <v>159</v>
      </c>
      <c r="AE59" s="7"/>
      <c r="AF59" s="7">
        <v>217</v>
      </c>
      <c r="AG59" s="7"/>
      <c r="AH59" s="7">
        <v>144</v>
      </c>
      <c r="AI59" s="7"/>
      <c r="AJ59" s="7">
        <v>275</v>
      </c>
      <c r="AK59" s="7"/>
      <c r="AL59" s="7">
        <v>278</v>
      </c>
      <c r="AM59" s="7"/>
      <c r="AN59" s="7">
        <v>100</v>
      </c>
      <c r="AO59" s="7"/>
      <c r="AP59" s="7">
        <v>53</v>
      </c>
      <c r="AQ59" s="7"/>
      <c r="AR59" s="7">
        <v>55</v>
      </c>
      <c r="AS59" s="7"/>
    </row>
    <row r="60" spans="1:45" x14ac:dyDescent="0.3">
      <c r="A60" s="6" t="s">
        <v>626</v>
      </c>
      <c r="B60" s="6"/>
      <c r="C60" s="6" t="s">
        <v>185</v>
      </c>
      <c r="D60" s="7">
        <v>375</v>
      </c>
      <c r="E60" s="7"/>
      <c r="F60" s="7">
        <v>339</v>
      </c>
      <c r="G60" s="7"/>
      <c r="H60" s="7">
        <v>0</v>
      </c>
      <c r="I60" s="7"/>
      <c r="J60" s="7">
        <v>0</v>
      </c>
      <c r="K60" s="7"/>
      <c r="L60" s="7">
        <v>0</v>
      </c>
      <c r="M60" s="7"/>
      <c r="N60" s="7">
        <v>0</v>
      </c>
      <c r="O60" s="7"/>
      <c r="P60" s="7">
        <v>11</v>
      </c>
      <c r="Q60" s="7"/>
      <c r="R60" s="7">
        <v>11</v>
      </c>
      <c r="S60" s="7"/>
      <c r="T60" s="7" t="s">
        <v>15</v>
      </c>
      <c r="U60" s="7"/>
      <c r="V60" s="7">
        <v>10</v>
      </c>
      <c r="W60" s="7"/>
      <c r="X60" s="7" t="s">
        <v>15</v>
      </c>
      <c r="Y60" s="7"/>
      <c r="Z60" s="7" t="s">
        <v>15</v>
      </c>
      <c r="AA60" s="7"/>
      <c r="AB60" s="7" t="s">
        <v>15</v>
      </c>
      <c r="AC60" s="7"/>
      <c r="AD60" s="7">
        <v>15</v>
      </c>
      <c r="AE60" s="7"/>
      <c r="AF60" s="7">
        <v>4</v>
      </c>
      <c r="AG60" s="7"/>
      <c r="AH60" s="7">
        <v>21</v>
      </c>
      <c r="AI60" s="7"/>
      <c r="AJ60" s="7">
        <v>14</v>
      </c>
      <c r="AK60" s="7"/>
      <c r="AL60" s="7">
        <v>8</v>
      </c>
      <c r="AM60" s="7"/>
      <c r="AN60" s="7" t="s">
        <v>15</v>
      </c>
      <c r="AO60" s="7"/>
      <c r="AP60" s="7">
        <v>7</v>
      </c>
      <c r="AQ60" s="7"/>
      <c r="AR60" s="7" t="s">
        <v>15</v>
      </c>
      <c r="AS60" s="7"/>
    </row>
    <row r="61" spans="1:45" x14ac:dyDescent="0.3">
      <c r="A61" s="6" t="s">
        <v>627</v>
      </c>
      <c r="B61" s="6"/>
      <c r="C61" s="6" t="s">
        <v>187</v>
      </c>
      <c r="D61" s="7">
        <v>0</v>
      </c>
      <c r="E61" s="7"/>
      <c r="F61" s="7">
        <v>1</v>
      </c>
      <c r="G61" s="7"/>
      <c r="H61" s="7">
        <v>1</v>
      </c>
      <c r="I61" s="7"/>
      <c r="J61" s="7">
        <v>1</v>
      </c>
      <c r="K61" s="7"/>
      <c r="L61" s="7">
        <v>1</v>
      </c>
      <c r="M61" s="7"/>
      <c r="N61" s="7">
        <v>3</v>
      </c>
      <c r="O61" s="7"/>
      <c r="P61" s="7">
        <v>3</v>
      </c>
      <c r="Q61" s="7"/>
      <c r="R61" s="7">
        <v>4</v>
      </c>
      <c r="S61" s="7"/>
      <c r="T61" s="7">
        <v>3</v>
      </c>
      <c r="U61" s="7"/>
      <c r="V61" s="7">
        <v>3</v>
      </c>
      <c r="W61" s="7"/>
      <c r="X61" s="7">
        <v>2</v>
      </c>
      <c r="Y61" s="7"/>
      <c r="Z61" s="7">
        <v>12</v>
      </c>
      <c r="AA61" s="7"/>
      <c r="AB61" s="7">
        <v>5</v>
      </c>
      <c r="AC61" s="7"/>
      <c r="AD61" s="7" t="s">
        <v>15</v>
      </c>
      <c r="AE61" s="7"/>
      <c r="AF61" s="7">
        <v>1</v>
      </c>
      <c r="AG61" s="7"/>
      <c r="AH61" s="7">
        <v>2</v>
      </c>
      <c r="AI61" s="7"/>
      <c r="AJ61" s="7">
        <v>3</v>
      </c>
      <c r="AK61" s="7"/>
      <c r="AL61" s="7">
        <v>2</v>
      </c>
      <c r="AM61" s="7"/>
      <c r="AN61" s="7">
        <v>4</v>
      </c>
      <c r="AO61" s="7"/>
      <c r="AP61" s="7">
        <v>4</v>
      </c>
      <c r="AQ61" s="7"/>
      <c r="AR61" s="7">
        <v>4</v>
      </c>
      <c r="AS61" s="7"/>
    </row>
    <row r="62" spans="1:45" x14ac:dyDescent="0.3">
      <c r="A62" s="6" t="s">
        <v>628</v>
      </c>
      <c r="B62" s="6"/>
      <c r="C62" s="6" t="s">
        <v>189</v>
      </c>
      <c r="D62" s="7">
        <v>0</v>
      </c>
      <c r="E62" s="7"/>
      <c r="F62" s="7">
        <v>0</v>
      </c>
      <c r="G62" s="7"/>
      <c r="H62" s="7">
        <v>0</v>
      </c>
      <c r="I62" s="7"/>
      <c r="J62" s="7">
        <v>1</v>
      </c>
      <c r="K62" s="7"/>
      <c r="L62" s="7">
        <v>1</v>
      </c>
      <c r="M62" s="7"/>
      <c r="N62" s="7">
        <v>3</v>
      </c>
      <c r="O62" s="7"/>
      <c r="P62" s="7" t="s">
        <v>15</v>
      </c>
      <c r="Q62" s="7"/>
      <c r="R62" s="7" t="s">
        <v>15</v>
      </c>
      <c r="S62" s="7"/>
      <c r="T62" s="7" t="s">
        <v>15</v>
      </c>
      <c r="U62" s="7"/>
      <c r="V62" s="7">
        <v>63</v>
      </c>
      <c r="W62" s="7"/>
      <c r="X62" s="7" t="s">
        <v>15</v>
      </c>
      <c r="Y62" s="7"/>
      <c r="Z62" s="7" t="s">
        <v>15</v>
      </c>
      <c r="AA62" s="7"/>
      <c r="AB62" s="7" t="s">
        <v>15</v>
      </c>
      <c r="AC62" s="7"/>
      <c r="AD62" s="7">
        <v>28</v>
      </c>
      <c r="AE62" s="7"/>
      <c r="AF62" s="7" t="s">
        <v>15</v>
      </c>
      <c r="AG62" s="7"/>
      <c r="AH62" s="7">
        <v>102</v>
      </c>
      <c r="AI62" s="7"/>
      <c r="AJ62" s="7">
        <v>1091</v>
      </c>
      <c r="AK62" s="7"/>
      <c r="AL62" s="7">
        <v>1109</v>
      </c>
      <c r="AM62" s="7"/>
      <c r="AN62" s="7">
        <v>491</v>
      </c>
      <c r="AO62" s="7"/>
      <c r="AP62" s="7" t="s">
        <v>15</v>
      </c>
      <c r="AQ62" s="7"/>
      <c r="AR62" s="7">
        <v>1804</v>
      </c>
      <c r="AS62" s="7"/>
    </row>
    <row r="63" spans="1:45" x14ac:dyDescent="0.3">
      <c r="A63" s="6" t="s">
        <v>629</v>
      </c>
      <c r="B63" s="6"/>
      <c r="C63" s="6" t="s">
        <v>191</v>
      </c>
      <c r="D63" s="7">
        <v>0</v>
      </c>
      <c r="E63" s="7"/>
      <c r="F63" s="7">
        <v>0</v>
      </c>
      <c r="G63" s="7"/>
      <c r="H63" s="7">
        <v>0</v>
      </c>
      <c r="I63" s="7"/>
      <c r="J63" s="7">
        <v>0</v>
      </c>
      <c r="K63" s="7"/>
      <c r="L63" s="7">
        <v>0</v>
      </c>
      <c r="M63" s="7"/>
      <c r="N63" s="7">
        <v>0</v>
      </c>
      <c r="O63" s="7"/>
      <c r="P63" s="7">
        <v>0</v>
      </c>
      <c r="Q63" s="7"/>
      <c r="R63" s="7">
        <v>0</v>
      </c>
      <c r="S63" s="7"/>
      <c r="T63" s="7">
        <v>0</v>
      </c>
      <c r="U63" s="7"/>
      <c r="V63" s="7">
        <v>0</v>
      </c>
      <c r="W63" s="7"/>
      <c r="X63" s="7">
        <v>0</v>
      </c>
      <c r="Y63" s="7"/>
      <c r="Z63" s="7">
        <v>0</v>
      </c>
      <c r="AA63" s="7"/>
      <c r="AB63" s="7">
        <v>0</v>
      </c>
      <c r="AC63" s="7"/>
      <c r="AD63" s="7">
        <v>0</v>
      </c>
      <c r="AE63" s="7"/>
      <c r="AF63" s="7">
        <v>0</v>
      </c>
      <c r="AG63" s="7"/>
      <c r="AH63" s="7">
        <v>0</v>
      </c>
      <c r="AI63" s="7"/>
      <c r="AJ63" s="7">
        <v>0</v>
      </c>
      <c r="AK63" s="7"/>
      <c r="AL63" s="7">
        <v>0</v>
      </c>
      <c r="AM63" s="7"/>
      <c r="AN63" s="7">
        <v>0</v>
      </c>
      <c r="AO63" s="7"/>
      <c r="AP63" s="7">
        <v>0</v>
      </c>
      <c r="AQ63" s="7"/>
      <c r="AR63" s="7">
        <v>0</v>
      </c>
      <c r="AS63" s="7"/>
    </row>
    <row r="64" spans="1:45" x14ac:dyDescent="0.3">
      <c r="A64" s="6" t="s">
        <v>630</v>
      </c>
      <c r="B64" s="6"/>
      <c r="C64" s="6" t="s">
        <v>193</v>
      </c>
      <c r="D64" s="7">
        <v>0</v>
      </c>
      <c r="E64" s="7"/>
      <c r="F64" s="7">
        <v>0</v>
      </c>
      <c r="G64" s="7"/>
      <c r="H64" s="7">
        <v>0</v>
      </c>
      <c r="I64" s="7"/>
      <c r="J64" s="7">
        <v>0</v>
      </c>
      <c r="K64" s="7"/>
      <c r="L64" s="7">
        <v>0</v>
      </c>
      <c r="M64" s="7"/>
      <c r="N64" s="7">
        <v>0</v>
      </c>
      <c r="O64" s="7"/>
      <c r="P64" s="7">
        <v>0</v>
      </c>
      <c r="Q64" s="7"/>
      <c r="R64" s="7" t="s">
        <v>15</v>
      </c>
      <c r="S64" s="7"/>
      <c r="T64" s="7" t="s">
        <v>15</v>
      </c>
      <c r="U64" s="7"/>
      <c r="V64" s="7" t="s">
        <v>15</v>
      </c>
      <c r="W64" s="7"/>
      <c r="X64" s="7" t="s">
        <v>15</v>
      </c>
      <c r="Y64" s="7"/>
      <c r="Z64" s="7">
        <v>2</v>
      </c>
      <c r="AA64" s="7"/>
      <c r="AB64" s="7">
        <v>0</v>
      </c>
      <c r="AC64" s="7"/>
      <c r="AD64" s="7" t="s">
        <v>15</v>
      </c>
      <c r="AE64" s="7"/>
      <c r="AF64" s="7">
        <v>346</v>
      </c>
      <c r="AG64" s="7"/>
      <c r="AH64" s="7">
        <v>349</v>
      </c>
      <c r="AI64" s="7"/>
      <c r="AJ64" s="7">
        <v>491</v>
      </c>
      <c r="AK64" s="7"/>
      <c r="AL64" s="7">
        <v>507</v>
      </c>
      <c r="AM64" s="7"/>
      <c r="AN64" s="7">
        <v>690</v>
      </c>
      <c r="AO64" s="7"/>
      <c r="AP64" s="7">
        <v>621</v>
      </c>
      <c r="AQ64" s="7"/>
      <c r="AR64" s="7">
        <v>723</v>
      </c>
      <c r="AS64" s="7"/>
    </row>
    <row r="65" spans="1:45" x14ac:dyDescent="0.3">
      <c r="A65" s="6" t="s">
        <v>631</v>
      </c>
      <c r="B65" s="6"/>
      <c r="C65" s="6" t="s">
        <v>195</v>
      </c>
      <c r="D65" s="7">
        <v>0</v>
      </c>
      <c r="E65" s="7"/>
      <c r="F65" s="7" t="s">
        <v>15</v>
      </c>
      <c r="G65" s="7"/>
      <c r="H65" s="7">
        <v>0</v>
      </c>
      <c r="I65" s="7"/>
      <c r="J65" s="7">
        <v>0</v>
      </c>
      <c r="K65" s="7"/>
      <c r="L65" s="7">
        <v>0</v>
      </c>
      <c r="M65" s="7"/>
      <c r="N65" s="7">
        <v>0</v>
      </c>
      <c r="O65" s="7"/>
      <c r="P65" s="7">
        <v>0</v>
      </c>
      <c r="Q65" s="7"/>
      <c r="R65" s="7">
        <v>0</v>
      </c>
      <c r="S65" s="7"/>
      <c r="T65" s="7">
        <v>0</v>
      </c>
      <c r="U65" s="7"/>
      <c r="V65" s="7">
        <v>0</v>
      </c>
      <c r="W65" s="7"/>
      <c r="X65" s="7">
        <v>0</v>
      </c>
      <c r="Y65" s="7"/>
      <c r="Z65" s="7" t="s">
        <v>15</v>
      </c>
      <c r="AA65" s="7"/>
      <c r="AB65" s="7" t="s">
        <v>15</v>
      </c>
      <c r="AC65" s="7"/>
      <c r="AD65" s="7" t="s">
        <v>15</v>
      </c>
      <c r="AE65" s="7"/>
      <c r="AF65" s="7">
        <v>0</v>
      </c>
      <c r="AG65" s="7"/>
      <c r="AH65" s="7">
        <v>1</v>
      </c>
      <c r="AI65" s="7"/>
      <c r="AJ65" s="7" t="s">
        <v>15</v>
      </c>
      <c r="AK65" s="7"/>
      <c r="AL65" s="7" t="s">
        <v>15</v>
      </c>
      <c r="AM65" s="7"/>
      <c r="AN65" s="7" t="s">
        <v>15</v>
      </c>
      <c r="AO65" s="7"/>
      <c r="AP65" s="7" t="s">
        <v>15</v>
      </c>
      <c r="AQ65" s="7"/>
      <c r="AR65" s="7" t="s">
        <v>15</v>
      </c>
      <c r="AS65" s="7"/>
    </row>
    <row r="66" spans="1:45" x14ac:dyDescent="0.3">
      <c r="A66" s="6" t="s">
        <v>632</v>
      </c>
      <c r="B66" s="6"/>
      <c r="C66" s="6" t="s">
        <v>197</v>
      </c>
      <c r="D66" s="7">
        <v>8573</v>
      </c>
      <c r="E66" s="7"/>
      <c r="F66" s="7">
        <v>7717</v>
      </c>
      <c r="G66" s="7"/>
      <c r="H66" s="7">
        <v>6031</v>
      </c>
      <c r="I66" s="7"/>
      <c r="J66" s="7">
        <v>5646</v>
      </c>
      <c r="K66" s="7"/>
      <c r="L66" s="7">
        <v>6599</v>
      </c>
      <c r="M66" s="7"/>
      <c r="N66" s="7" t="s">
        <v>15</v>
      </c>
      <c r="O66" s="7"/>
      <c r="P66" s="7">
        <v>4066</v>
      </c>
      <c r="Q66" s="7"/>
      <c r="R66" s="7">
        <v>2315</v>
      </c>
      <c r="S66" s="7"/>
      <c r="T66" s="7">
        <v>1439</v>
      </c>
      <c r="U66" s="7"/>
      <c r="V66" s="7">
        <v>875</v>
      </c>
      <c r="W66" s="7"/>
      <c r="X66" s="7" t="s">
        <v>15</v>
      </c>
      <c r="Y66" s="7"/>
      <c r="Z66" s="7">
        <v>1988</v>
      </c>
      <c r="AA66" s="7"/>
      <c r="AB66" s="7">
        <v>2371</v>
      </c>
      <c r="AC66" s="7"/>
      <c r="AD66" s="7">
        <v>673</v>
      </c>
      <c r="AE66" s="7"/>
      <c r="AF66" s="7">
        <v>426</v>
      </c>
      <c r="AG66" s="7"/>
      <c r="AH66" s="7">
        <v>371</v>
      </c>
      <c r="AI66" s="7"/>
      <c r="AJ66" s="7">
        <v>279</v>
      </c>
      <c r="AK66" s="7"/>
      <c r="AL66" s="7">
        <v>198</v>
      </c>
      <c r="AM66" s="7"/>
      <c r="AN66" s="7">
        <v>270</v>
      </c>
      <c r="AO66" s="7"/>
      <c r="AP66" s="7">
        <v>1823</v>
      </c>
      <c r="AQ66" s="7"/>
      <c r="AR66" s="7">
        <v>258</v>
      </c>
      <c r="AS66" s="7"/>
    </row>
    <row r="67" spans="1:45" x14ac:dyDescent="0.3">
      <c r="A67" s="6" t="s">
        <v>633</v>
      </c>
      <c r="B67" s="6"/>
      <c r="C67" s="6" t="s">
        <v>199</v>
      </c>
      <c r="D67" s="7">
        <v>1030</v>
      </c>
      <c r="E67" s="7"/>
      <c r="F67" s="7">
        <v>1019</v>
      </c>
      <c r="G67" s="7"/>
      <c r="H67" s="7">
        <v>640</v>
      </c>
      <c r="I67" s="7"/>
      <c r="J67" s="7">
        <v>860</v>
      </c>
      <c r="K67" s="7"/>
      <c r="L67" s="7" t="s">
        <v>15</v>
      </c>
      <c r="M67" s="7"/>
      <c r="N67" s="7">
        <v>1604</v>
      </c>
      <c r="O67" s="7"/>
      <c r="P67" s="7">
        <v>1741</v>
      </c>
      <c r="Q67" s="7"/>
      <c r="R67" s="7">
        <v>1390</v>
      </c>
      <c r="S67" s="7"/>
      <c r="T67" s="7">
        <v>1946</v>
      </c>
      <c r="U67" s="7"/>
      <c r="V67" s="7">
        <v>1631</v>
      </c>
      <c r="W67" s="7"/>
      <c r="X67" s="7">
        <v>1115</v>
      </c>
      <c r="Y67" s="7"/>
      <c r="Z67" s="7">
        <v>941</v>
      </c>
      <c r="AA67" s="7"/>
      <c r="AB67" s="7">
        <v>1172</v>
      </c>
      <c r="AC67" s="7"/>
      <c r="AD67" s="7">
        <v>1333</v>
      </c>
      <c r="AE67" s="7"/>
      <c r="AF67" s="7">
        <v>1141</v>
      </c>
      <c r="AG67" s="7"/>
      <c r="AH67" s="7">
        <v>1199</v>
      </c>
      <c r="AI67" s="7"/>
      <c r="AJ67" s="7">
        <v>1262</v>
      </c>
      <c r="AK67" s="7"/>
      <c r="AL67" s="7">
        <v>1378</v>
      </c>
      <c r="AM67" s="7"/>
      <c r="AN67" s="7">
        <v>1842</v>
      </c>
      <c r="AO67" s="7"/>
      <c r="AP67" s="7">
        <v>1940</v>
      </c>
      <c r="AQ67" s="7"/>
      <c r="AR67" s="7">
        <v>1890</v>
      </c>
      <c r="AS67" s="7"/>
    </row>
    <row r="68" spans="1:45" x14ac:dyDescent="0.3">
      <c r="A68" s="6" t="s">
        <v>634</v>
      </c>
      <c r="B68" s="6"/>
      <c r="C68" s="6" t="s">
        <v>201</v>
      </c>
      <c r="D68" s="7">
        <v>2</v>
      </c>
      <c r="E68" s="7"/>
      <c r="F68" s="7">
        <v>1</v>
      </c>
      <c r="G68" s="7"/>
      <c r="H68" s="7">
        <v>3</v>
      </c>
      <c r="I68" s="7"/>
      <c r="J68" s="7">
        <v>3</v>
      </c>
      <c r="K68" s="7"/>
      <c r="L68" s="7">
        <v>4</v>
      </c>
      <c r="M68" s="7"/>
      <c r="N68" s="7">
        <v>5</v>
      </c>
      <c r="O68" s="7"/>
      <c r="P68" s="7">
        <v>22</v>
      </c>
      <c r="Q68" s="7"/>
      <c r="R68" s="7">
        <v>21</v>
      </c>
      <c r="S68" s="7"/>
      <c r="T68" s="7">
        <v>32</v>
      </c>
      <c r="U68" s="7"/>
      <c r="V68" s="7">
        <v>17</v>
      </c>
      <c r="W68" s="7"/>
      <c r="X68" s="7" t="s">
        <v>15</v>
      </c>
      <c r="Y68" s="7"/>
      <c r="Z68" s="7">
        <v>15</v>
      </c>
      <c r="AA68" s="7"/>
      <c r="AB68" s="7">
        <v>10</v>
      </c>
      <c r="AC68" s="7"/>
      <c r="AD68" s="7">
        <v>21</v>
      </c>
      <c r="AE68" s="7"/>
      <c r="AF68" s="7">
        <v>8</v>
      </c>
      <c r="AG68" s="7"/>
      <c r="AH68" s="7">
        <v>9</v>
      </c>
      <c r="AI68" s="7"/>
      <c r="AJ68" s="7">
        <v>9</v>
      </c>
      <c r="AK68" s="7"/>
      <c r="AL68" s="7">
        <v>9</v>
      </c>
      <c r="AM68" s="7"/>
      <c r="AN68" s="7">
        <v>5</v>
      </c>
      <c r="AO68" s="7"/>
      <c r="AP68" s="7">
        <v>6</v>
      </c>
      <c r="AQ68" s="7"/>
      <c r="AR68" s="7">
        <v>6</v>
      </c>
      <c r="AS68" s="7"/>
    </row>
    <row r="69" spans="1:45" x14ac:dyDescent="0.3">
      <c r="A69" s="6" t="s">
        <v>635</v>
      </c>
      <c r="B69" s="6"/>
      <c r="C69" s="6" t="s">
        <v>203</v>
      </c>
      <c r="D69" s="7">
        <v>1</v>
      </c>
      <c r="E69" s="7"/>
      <c r="F69" s="7">
        <v>1</v>
      </c>
      <c r="G69" s="7"/>
      <c r="H69" s="7">
        <v>0</v>
      </c>
      <c r="I69" s="7"/>
      <c r="J69" s="7">
        <v>0</v>
      </c>
      <c r="K69" s="7"/>
      <c r="L69" s="7">
        <v>0</v>
      </c>
      <c r="M69" s="7"/>
      <c r="N69" s="7">
        <v>0</v>
      </c>
      <c r="O69" s="7"/>
      <c r="P69" s="7">
        <v>6</v>
      </c>
      <c r="Q69" s="7"/>
      <c r="R69" s="7" t="s">
        <v>15</v>
      </c>
      <c r="S69" s="7"/>
      <c r="T69" s="7">
        <v>10</v>
      </c>
      <c r="U69" s="7"/>
      <c r="V69" s="7">
        <v>9</v>
      </c>
      <c r="W69" s="7"/>
      <c r="X69" s="7" t="s">
        <v>15</v>
      </c>
      <c r="Y69" s="7"/>
      <c r="Z69" s="7" t="s">
        <v>15</v>
      </c>
      <c r="AA69" s="7"/>
      <c r="AB69" s="7" t="s">
        <v>15</v>
      </c>
      <c r="AC69" s="7"/>
      <c r="AD69" s="7" t="s">
        <v>15</v>
      </c>
      <c r="AE69" s="7"/>
      <c r="AF69" s="7">
        <v>0</v>
      </c>
      <c r="AG69" s="7"/>
      <c r="AH69" s="7">
        <v>0</v>
      </c>
      <c r="AI69" s="7"/>
      <c r="AJ69" s="7">
        <v>0</v>
      </c>
      <c r="AK69" s="7"/>
      <c r="AL69" s="7" t="s">
        <v>15</v>
      </c>
      <c r="AM69" s="7"/>
      <c r="AN69" s="7" t="s">
        <v>15</v>
      </c>
      <c r="AO69" s="7"/>
      <c r="AP69" s="7" t="s">
        <v>15</v>
      </c>
      <c r="AQ69" s="7"/>
      <c r="AR69" s="7" t="s">
        <v>15</v>
      </c>
      <c r="AS69" s="7"/>
    </row>
    <row r="70" spans="1:45" x14ac:dyDescent="0.3">
      <c r="A70" s="6" t="s">
        <v>636</v>
      </c>
      <c r="B70" s="6"/>
      <c r="C70" s="6" t="s">
        <v>205</v>
      </c>
      <c r="D70" s="7">
        <v>17134</v>
      </c>
      <c r="E70" s="7"/>
      <c r="F70" s="7">
        <v>17423</v>
      </c>
      <c r="G70" s="7"/>
      <c r="H70" s="7">
        <v>26523</v>
      </c>
      <c r="I70" s="7"/>
      <c r="J70" s="7">
        <v>28544</v>
      </c>
      <c r="K70" s="7"/>
      <c r="L70" s="7">
        <v>18513</v>
      </c>
      <c r="M70" s="7"/>
      <c r="N70" s="7">
        <v>24589</v>
      </c>
      <c r="O70" s="7"/>
      <c r="P70" s="7">
        <v>24909</v>
      </c>
      <c r="Q70" s="7"/>
      <c r="R70" s="7">
        <v>31560</v>
      </c>
      <c r="S70" s="7"/>
      <c r="T70" s="7">
        <v>30108</v>
      </c>
      <c r="U70" s="7"/>
      <c r="V70" s="7">
        <v>35103</v>
      </c>
      <c r="W70" s="7"/>
      <c r="X70" s="7">
        <v>36201</v>
      </c>
      <c r="Y70" s="7"/>
      <c r="Z70" s="7">
        <v>34580</v>
      </c>
      <c r="AA70" s="7"/>
      <c r="AB70" s="7">
        <v>36104</v>
      </c>
      <c r="AC70" s="7"/>
      <c r="AD70" s="7">
        <v>34401</v>
      </c>
      <c r="AE70" s="7"/>
      <c r="AF70" s="7">
        <v>36318</v>
      </c>
      <c r="AG70" s="7"/>
      <c r="AH70" s="7">
        <v>43063</v>
      </c>
      <c r="AI70" s="7"/>
      <c r="AJ70" s="7">
        <v>49809</v>
      </c>
      <c r="AK70" s="7"/>
      <c r="AL70" s="7">
        <v>49459</v>
      </c>
      <c r="AM70" s="7"/>
      <c r="AN70" s="7">
        <v>56376</v>
      </c>
      <c r="AO70" s="7"/>
      <c r="AP70" s="7">
        <v>57274</v>
      </c>
      <c r="AQ70" s="7"/>
      <c r="AR70" s="7">
        <v>52063</v>
      </c>
      <c r="AS70" s="7"/>
    </row>
    <row r="71" spans="1:45" x14ac:dyDescent="0.3">
      <c r="A71" s="6" t="s">
        <v>637</v>
      </c>
      <c r="B71" s="6"/>
      <c r="C71" s="6" t="s">
        <v>207</v>
      </c>
      <c r="D71" s="7">
        <v>9730</v>
      </c>
      <c r="E71" s="7"/>
      <c r="F71" s="7">
        <v>13061</v>
      </c>
      <c r="G71" s="7"/>
      <c r="H71" s="7">
        <v>11296</v>
      </c>
      <c r="I71" s="7"/>
      <c r="J71" s="7">
        <v>12679</v>
      </c>
      <c r="K71" s="7"/>
      <c r="L71" s="7">
        <v>20295</v>
      </c>
      <c r="M71" s="7"/>
      <c r="N71" s="7">
        <v>20895</v>
      </c>
      <c r="O71" s="7"/>
      <c r="P71" s="7">
        <v>19530</v>
      </c>
      <c r="Q71" s="7"/>
      <c r="R71" s="7">
        <v>24951</v>
      </c>
      <c r="S71" s="7"/>
      <c r="T71" s="7">
        <v>28838</v>
      </c>
      <c r="U71" s="7"/>
      <c r="V71" s="7">
        <v>28629</v>
      </c>
      <c r="W71" s="7"/>
      <c r="X71" s="7">
        <v>24326</v>
      </c>
      <c r="Y71" s="7"/>
      <c r="Z71" s="7">
        <v>24839</v>
      </c>
      <c r="AA71" s="7"/>
      <c r="AB71" s="7">
        <v>18389</v>
      </c>
      <c r="AC71" s="7"/>
      <c r="AD71" s="7">
        <v>16535</v>
      </c>
      <c r="AE71" s="7"/>
      <c r="AF71" s="7">
        <v>23132</v>
      </c>
      <c r="AG71" s="7"/>
      <c r="AH71" s="7">
        <v>20895</v>
      </c>
      <c r="AI71" s="7"/>
      <c r="AJ71" s="7">
        <v>23056</v>
      </c>
      <c r="AK71" s="7"/>
      <c r="AL71" s="7">
        <v>25268</v>
      </c>
      <c r="AM71" s="7"/>
      <c r="AN71" s="7">
        <v>29460</v>
      </c>
      <c r="AO71" s="7"/>
      <c r="AP71" s="7">
        <v>41075</v>
      </c>
      <c r="AQ71" s="7"/>
      <c r="AR71" s="7">
        <v>33700</v>
      </c>
      <c r="AS71" s="7"/>
    </row>
    <row r="72" spans="1:45" x14ac:dyDescent="0.3">
      <c r="A72" s="6" t="s">
        <v>638</v>
      </c>
      <c r="B72" s="6"/>
      <c r="C72" s="6" t="s">
        <v>209</v>
      </c>
      <c r="D72" s="7">
        <v>0</v>
      </c>
      <c r="E72" s="7"/>
      <c r="F72" s="7">
        <v>0</v>
      </c>
      <c r="G72" s="7"/>
      <c r="H72" s="7">
        <v>0</v>
      </c>
      <c r="I72" s="7"/>
      <c r="J72" s="7">
        <v>0</v>
      </c>
      <c r="K72" s="7"/>
      <c r="L72" s="7">
        <v>0</v>
      </c>
      <c r="M72" s="7"/>
      <c r="N72" s="7">
        <v>0</v>
      </c>
      <c r="O72" s="7"/>
      <c r="P72" s="7">
        <v>0</v>
      </c>
      <c r="Q72" s="7"/>
      <c r="R72" s="7">
        <v>0</v>
      </c>
      <c r="S72" s="7"/>
      <c r="T72" s="7" t="s">
        <v>15</v>
      </c>
      <c r="U72" s="7"/>
      <c r="V72" s="7" t="s">
        <v>15</v>
      </c>
      <c r="W72" s="7"/>
      <c r="X72" s="7" t="s">
        <v>15</v>
      </c>
      <c r="Y72" s="7"/>
      <c r="Z72" s="7" t="s">
        <v>15</v>
      </c>
      <c r="AA72" s="7"/>
      <c r="AB72" s="7" t="s">
        <v>15</v>
      </c>
      <c r="AC72" s="7"/>
      <c r="AD72" s="7">
        <v>0</v>
      </c>
      <c r="AE72" s="7"/>
      <c r="AF72" s="7" t="s">
        <v>15</v>
      </c>
      <c r="AG72" s="7"/>
      <c r="AH72" s="7">
        <v>0</v>
      </c>
      <c r="AI72" s="7"/>
      <c r="AJ72" s="7">
        <v>0</v>
      </c>
      <c r="AK72" s="7"/>
      <c r="AL72" s="7">
        <v>0</v>
      </c>
      <c r="AM72" s="7"/>
      <c r="AN72" s="7" t="s">
        <v>15</v>
      </c>
      <c r="AO72" s="7"/>
      <c r="AP72" s="7" t="s">
        <v>15</v>
      </c>
      <c r="AQ72" s="7"/>
      <c r="AR72" s="7" t="s">
        <v>15</v>
      </c>
      <c r="AS72" s="7"/>
    </row>
    <row r="73" spans="1:4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1:45" x14ac:dyDescent="0.3">
      <c r="A74" s="9" t="s">
        <v>84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x14ac:dyDescent="0.3">
      <c r="A75" s="9" t="s">
        <v>242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x14ac:dyDescent="0.3">
      <c r="A77" s="10" t="s">
        <v>35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x14ac:dyDescent="0.3">
      <c r="A78" s="9" t="s">
        <v>36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x14ac:dyDescent="0.3">
      <c r="A80" s="9" t="s">
        <v>639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S81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510</v>
      </c>
    </row>
    <row r="2" spans="1:45" ht="20.25" customHeight="1" x14ac:dyDescent="0.4">
      <c r="A2" s="3" t="s">
        <v>511</v>
      </c>
    </row>
    <row r="3" spans="1:45" ht="15" customHeight="1" x14ac:dyDescent="0.35">
      <c r="A3" s="1" t="s">
        <v>2</v>
      </c>
    </row>
    <row r="4" spans="1:45" ht="12.75" customHeight="1" x14ac:dyDescent="0.35">
      <c r="A4" s="2" t="s">
        <v>3</v>
      </c>
    </row>
    <row r="6" spans="1:45" x14ac:dyDescent="0.3">
      <c r="A6" s="5" t="s">
        <v>4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512</v>
      </c>
      <c r="B8" s="8" t="s">
        <v>247</v>
      </c>
      <c r="C8" s="6"/>
      <c r="D8" s="7">
        <v>16656</v>
      </c>
      <c r="E8" s="7"/>
      <c r="F8" s="7">
        <v>23589</v>
      </c>
      <c r="G8" s="7"/>
      <c r="H8" s="7">
        <v>24157</v>
      </c>
      <c r="I8" s="7"/>
      <c r="J8" s="7">
        <v>23650</v>
      </c>
      <c r="K8" s="7"/>
      <c r="L8" s="7">
        <v>26907</v>
      </c>
      <c r="M8" s="7"/>
      <c r="N8" s="7">
        <v>23905</v>
      </c>
      <c r="O8" s="7"/>
      <c r="P8" s="7">
        <v>23127</v>
      </c>
      <c r="Q8" s="7"/>
      <c r="R8" s="7">
        <v>24298</v>
      </c>
      <c r="S8" s="7"/>
      <c r="T8" s="7">
        <v>21067</v>
      </c>
      <c r="U8" s="7"/>
      <c r="V8" s="7">
        <v>20396</v>
      </c>
      <c r="W8" s="7"/>
      <c r="X8" s="7">
        <v>47347</v>
      </c>
      <c r="Y8" s="7"/>
      <c r="Z8" s="7">
        <v>36631</v>
      </c>
      <c r="AA8" s="7"/>
      <c r="AB8" s="7">
        <v>34511</v>
      </c>
      <c r="AC8" s="7"/>
      <c r="AD8" s="7">
        <v>33295</v>
      </c>
      <c r="AE8" s="7"/>
      <c r="AF8" s="7">
        <v>31618</v>
      </c>
      <c r="AG8" s="7"/>
      <c r="AH8" s="7">
        <v>34493</v>
      </c>
      <c r="AI8" s="7" t="s">
        <v>59</v>
      </c>
      <c r="AJ8" s="7">
        <v>33443</v>
      </c>
      <c r="AK8" s="7" t="s">
        <v>59</v>
      </c>
      <c r="AL8" s="7">
        <v>35872</v>
      </c>
      <c r="AM8" s="7" t="s">
        <v>59</v>
      </c>
      <c r="AN8" s="7">
        <v>38452</v>
      </c>
      <c r="AO8" s="7" t="s">
        <v>59</v>
      </c>
      <c r="AP8" s="7">
        <v>52357</v>
      </c>
      <c r="AQ8" s="7" t="s">
        <v>59</v>
      </c>
      <c r="AR8" s="7">
        <v>36965</v>
      </c>
      <c r="AS8" s="7"/>
    </row>
    <row r="10" spans="1:45" x14ac:dyDescent="0.3">
      <c r="A10" s="6" t="s">
        <v>513</v>
      </c>
      <c r="B10" s="6"/>
      <c r="C10" s="6" t="s">
        <v>151</v>
      </c>
      <c r="D10" s="7" t="s">
        <v>15</v>
      </c>
      <c r="E10" s="7"/>
      <c r="F10" s="7">
        <v>0</v>
      </c>
      <c r="G10" s="7"/>
      <c r="H10" s="7" t="s">
        <v>15</v>
      </c>
      <c r="I10" s="7"/>
      <c r="J10" s="7">
        <v>1</v>
      </c>
      <c r="K10" s="7"/>
      <c r="L10" s="7">
        <v>1</v>
      </c>
      <c r="M10" s="7"/>
      <c r="N10" s="7" t="s">
        <v>15</v>
      </c>
      <c r="O10" s="7"/>
      <c r="P10" s="7" t="s">
        <v>15</v>
      </c>
      <c r="Q10" s="7"/>
      <c r="R10" s="7">
        <v>9</v>
      </c>
      <c r="S10" s="7"/>
      <c r="T10" s="7" t="s">
        <v>15</v>
      </c>
      <c r="U10" s="7"/>
      <c r="V10" s="7" t="s">
        <v>15</v>
      </c>
      <c r="W10" s="7"/>
      <c r="X10" s="7" t="s">
        <v>15</v>
      </c>
      <c r="Y10" s="7"/>
      <c r="Z10" s="7">
        <v>3</v>
      </c>
      <c r="AA10" s="7"/>
      <c r="AB10" s="7">
        <v>2</v>
      </c>
      <c r="AC10" s="7"/>
      <c r="AD10" s="7">
        <v>3</v>
      </c>
      <c r="AE10" s="7"/>
      <c r="AF10" s="7">
        <v>4</v>
      </c>
      <c r="AG10" s="7"/>
      <c r="AH10" s="7">
        <v>3</v>
      </c>
      <c r="AI10" s="7"/>
      <c r="AJ10" s="7">
        <v>3</v>
      </c>
      <c r="AK10" s="7"/>
      <c r="AL10" s="7">
        <v>3</v>
      </c>
      <c r="AM10" s="7"/>
      <c r="AN10" s="7">
        <v>3</v>
      </c>
      <c r="AO10" s="7"/>
      <c r="AP10" s="7">
        <v>4</v>
      </c>
      <c r="AQ10" s="7"/>
      <c r="AR10" s="7">
        <v>5</v>
      </c>
      <c r="AS10" s="7"/>
    </row>
    <row r="11" spans="1:45" x14ac:dyDescent="0.3">
      <c r="A11" s="6" t="s">
        <v>514</v>
      </c>
      <c r="B11" s="6"/>
      <c r="C11" s="6" t="s">
        <v>153</v>
      </c>
      <c r="D11" s="7">
        <v>3061</v>
      </c>
      <c r="E11" s="7"/>
      <c r="F11" s="7">
        <v>2299</v>
      </c>
      <c r="G11" s="7"/>
      <c r="H11" s="7">
        <v>3149</v>
      </c>
      <c r="I11" s="7"/>
      <c r="J11" s="7">
        <v>3111</v>
      </c>
      <c r="K11" s="7"/>
      <c r="L11" s="7">
        <v>3846</v>
      </c>
      <c r="M11" s="7"/>
      <c r="N11" s="7">
        <v>4395</v>
      </c>
      <c r="O11" s="7"/>
      <c r="P11" s="7">
        <v>5722</v>
      </c>
      <c r="Q11" s="7"/>
      <c r="R11" s="7">
        <v>6360</v>
      </c>
      <c r="S11" s="7"/>
      <c r="T11" s="7">
        <v>4213</v>
      </c>
      <c r="U11" s="7"/>
      <c r="V11" s="7">
        <v>4842</v>
      </c>
      <c r="W11" s="7"/>
      <c r="X11" s="7">
        <v>7452</v>
      </c>
      <c r="Y11" s="7"/>
      <c r="Z11" s="7">
        <v>3123</v>
      </c>
      <c r="AA11" s="7"/>
      <c r="AB11" s="7">
        <v>3715</v>
      </c>
      <c r="AC11" s="7"/>
      <c r="AD11" s="7">
        <v>4041</v>
      </c>
      <c r="AE11" s="7"/>
      <c r="AF11" s="7">
        <v>5397</v>
      </c>
      <c r="AG11" s="7"/>
      <c r="AH11" s="7">
        <v>7370</v>
      </c>
      <c r="AI11" s="7"/>
      <c r="AJ11" s="7">
        <v>3789</v>
      </c>
      <c r="AK11" s="7"/>
      <c r="AL11" s="7">
        <v>6506</v>
      </c>
      <c r="AM11" s="7"/>
      <c r="AN11" s="7">
        <v>8802</v>
      </c>
      <c r="AO11" s="7"/>
      <c r="AP11" s="7">
        <v>12624</v>
      </c>
      <c r="AQ11" s="7" t="s">
        <v>59</v>
      </c>
      <c r="AR11" s="7">
        <v>9730</v>
      </c>
      <c r="AS11" s="7"/>
    </row>
    <row r="12" spans="1:45" x14ac:dyDescent="0.3">
      <c r="A12" s="6" t="s">
        <v>515</v>
      </c>
      <c r="B12" s="6"/>
      <c r="C12" s="6" t="s">
        <v>155</v>
      </c>
      <c r="D12" s="7">
        <v>0</v>
      </c>
      <c r="E12" s="7"/>
      <c r="F12" s="7">
        <v>1</v>
      </c>
      <c r="G12" s="7"/>
      <c r="H12" s="7">
        <v>0</v>
      </c>
      <c r="I12" s="7"/>
      <c r="J12" s="7" t="s">
        <v>15</v>
      </c>
      <c r="K12" s="7"/>
      <c r="L12" s="7">
        <v>5</v>
      </c>
      <c r="M12" s="7"/>
      <c r="N12" s="7" t="s">
        <v>15</v>
      </c>
      <c r="O12" s="7"/>
      <c r="P12" s="7" t="s">
        <v>15</v>
      </c>
      <c r="Q12" s="7"/>
      <c r="R12" s="7" t="s">
        <v>15</v>
      </c>
      <c r="S12" s="7"/>
      <c r="T12" s="7" t="s">
        <v>15</v>
      </c>
      <c r="U12" s="7"/>
      <c r="V12" s="7" t="s">
        <v>15</v>
      </c>
      <c r="W12" s="7"/>
      <c r="X12" s="7" t="s">
        <v>15</v>
      </c>
      <c r="Y12" s="7"/>
      <c r="Z12" s="7" t="s">
        <v>15</v>
      </c>
      <c r="AA12" s="7"/>
      <c r="AB12" s="7">
        <v>1</v>
      </c>
      <c r="AC12" s="7"/>
      <c r="AD12" s="7">
        <v>3</v>
      </c>
      <c r="AE12" s="7"/>
      <c r="AF12" s="7" t="s">
        <v>15</v>
      </c>
      <c r="AG12" s="7"/>
      <c r="AH12" s="7" t="s">
        <v>15</v>
      </c>
      <c r="AI12" s="7"/>
      <c r="AJ12" s="7" t="s">
        <v>15</v>
      </c>
      <c r="AK12" s="7"/>
      <c r="AL12" s="7" t="s">
        <v>15</v>
      </c>
      <c r="AM12" s="7"/>
      <c r="AN12" s="7" t="s">
        <v>15</v>
      </c>
      <c r="AO12" s="7"/>
      <c r="AP12" s="7" t="s">
        <v>15</v>
      </c>
      <c r="AQ12" s="7"/>
      <c r="AR12" s="7">
        <v>2</v>
      </c>
      <c r="AS12" s="7"/>
    </row>
    <row r="13" spans="1:45" x14ac:dyDescent="0.3">
      <c r="A13" s="6" t="s">
        <v>516</v>
      </c>
      <c r="B13" s="6"/>
      <c r="C13" s="6" t="s">
        <v>157</v>
      </c>
      <c r="D13" s="7">
        <v>2</v>
      </c>
      <c r="E13" s="7"/>
      <c r="F13" s="7" t="s">
        <v>15</v>
      </c>
      <c r="G13" s="7"/>
      <c r="H13" s="7" t="s">
        <v>15</v>
      </c>
      <c r="I13" s="7"/>
      <c r="J13" s="7">
        <v>14</v>
      </c>
      <c r="K13" s="7"/>
      <c r="L13" s="7">
        <v>14</v>
      </c>
      <c r="M13" s="7"/>
      <c r="N13" s="7">
        <v>256</v>
      </c>
      <c r="O13" s="7"/>
      <c r="P13" s="7">
        <v>116</v>
      </c>
      <c r="Q13" s="7"/>
      <c r="R13" s="7">
        <v>20</v>
      </c>
      <c r="S13" s="7"/>
      <c r="T13" s="7">
        <v>20</v>
      </c>
      <c r="U13" s="7"/>
      <c r="V13" s="7">
        <v>16</v>
      </c>
      <c r="W13" s="7"/>
      <c r="X13" s="7">
        <v>165</v>
      </c>
      <c r="Y13" s="7"/>
      <c r="Z13" s="7">
        <v>22</v>
      </c>
      <c r="AA13" s="7"/>
      <c r="AB13" s="7">
        <v>18</v>
      </c>
      <c r="AC13" s="7"/>
      <c r="AD13" s="7" t="s">
        <v>15</v>
      </c>
      <c r="AE13" s="7"/>
      <c r="AF13" s="7" t="s">
        <v>15</v>
      </c>
      <c r="AG13" s="7"/>
      <c r="AH13" s="7" t="s">
        <v>15</v>
      </c>
      <c r="AI13" s="7"/>
      <c r="AJ13" s="7">
        <v>22</v>
      </c>
      <c r="AK13" s="7"/>
      <c r="AL13" s="7">
        <v>24</v>
      </c>
      <c r="AM13" s="7"/>
      <c r="AN13" s="7">
        <v>18</v>
      </c>
      <c r="AO13" s="7"/>
      <c r="AP13" s="7">
        <v>29</v>
      </c>
      <c r="AQ13" s="7"/>
      <c r="AR13" s="7">
        <v>6</v>
      </c>
      <c r="AS13" s="7"/>
    </row>
    <row r="14" spans="1:45" x14ac:dyDescent="0.3">
      <c r="A14" s="6" t="s">
        <v>517</v>
      </c>
      <c r="B14" s="6"/>
      <c r="C14" s="6" t="s">
        <v>159</v>
      </c>
      <c r="D14" s="7">
        <v>85</v>
      </c>
      <c r="E14" s="7"/>
      <c r="F14" s="7">
        <v>66</v>
      </c>
      <c r="G14" s="7"/>
      <c r="H14" s="7">
        <v>0</v>
      </c>
      <c r="I14" s="7"/>
      <c r="J14" s="7">
        <v>16</v>
      </c>
      <c r="K14" s="7"/>
      <c r="L14" s="7">
        <v>0</v>
      </c>
      <c r="M14" s="7"/>
      <c r="N14" s="7">
        <v>1</v>
      </c>
      <c r="O14" s="7"/>
      <c r="P14" s="7">
        <v>1</v>
      </c>
      <c r="Q14" s="7"/>
      <c r="R14" s="7">
        <v>1</v>
      </c>
      <c r="S14" s="7"/>
      <c r="T14" s="7" t="s">
        <v>15</v>
      </c>
      <c r="U14" s="7"/>
      <c r="V14" s="7">
        <v>1</v>
      </c>
      <c r="W14" s="7"/>
      <c r="X14" s="7">
        <v>1760</v>
      </c>
      <c r="Y14" s="7"/>
      <c r="Z14" s="7">
        <v>1692</v>
      </c>
      <c r="AA14" s="7"/>
      <c r="AB14" s="7">
        <v>1187</v>
      </c>
      <c r="AC14" s="7"/>
      <c r="AD14" s="7">
        <v>587</v>
      </c>
      <c r="AE14" s="7"/>
      <c r="AF14" s="7">
        <v>414</v>
      </c>
      <c r="AG14" s="7"/>
      <c r="AH14" s="7">
        <v>238</v>
      </c>
      <c r="AI14" s="7"/>
      <c r="AJ14" s="7">
        <v>168</v>
      </c>
      <c r="AK14" s="7"/>
      <c r="AL14" s="7">
        <v>101</v>
      </c>
      <c r="AM14" s="7"/>
      <c r="AN14" s="7" t="s">
        <v>15</v>
      </c>
      <c r="AO14" s="7"/>
      <c r="AP14" s="7" t="s">
        <v>15</v>
      </c>
      <c r="AQ14" s="7"/>
      <c r="AR14" s="7" t="s">
        <v>15</v>
      </c>
      <c r="AS14" s="7"/>
    </row>
    <row r="15" spans="1:45" x14ac:dyDescent="0.3">
      <c r="A15" s="6" t="s">
        <v>518</v>
      </c>
      <c r="B15" s="6"/>
      <c r="C15" s="6" t="s">
        <v>161</v>
      </c>
      <c r="D15" s="7">
        <v>53</v>
      </c>
      <c r="E15" s="7"/>
      <c r="F15" s="7">
        <v>54</v>
      </c>
      <c r="G15" s="7"/>
      <c r="H15" s="7">
        <v>165</v>
      </c>
      <c r="I15" s="7"/>
      <c r="J15" s="7">
        <v>286</v>
      </c>
      <c r="K15" s="7"/>
      <c r="L15" s="7">
        <v>86</v>
      </c>
      <c r="M15" s="7"/>
      <c r="N15" s="7">
        <v>307</v>
      </c>
      <c r="O15" s="7"/>
      <c r="P15" s="7">
        <v>284</v>
      </c>
      <c r="Q15" s="7"/>
      <c r="R15" s="7">
        <v>229</v>
      </c>
      <c r="S15" s="7"/>
      <c r="T15" s="7">
        <v>354</v>
      </c>
      <c r="U15" s="7"/>
      <c r="V15" s="7">
        <v>361</v>
      </c>
      <c r="W15" s="7"/>
      <c r="X15" s="7">
        <v>396</v>
      </c>
      <c r="Y15" s="7"/>
      <c r="Z15" s="7">
        <v>275</v>
      </c>
      <c r="AA15" s="7"/>
      <c r="AB15" s="7">
        <v>293</v>
      </c>
      <c r="AC15" s="7"/>
      <c r="AD15" s="7">
        <v>271</v>
      </c>
      <c r="AE15" s="7"/>
      <c r="AF15" s="7">
        <v>273</v>
      </c>
      <c r="AG15" s="7"/>
      <c r="AH15" s="7">
        <v>352</v>
      </c>
      <c r="AI15" s="7"/>
      <c r="AJ15" s="7">
        <v>480</v>
      </c>
      <c r="AK15" s="7"/>
      <c r="AL15" s="7">
        <v>349</v>
      </c>
      <c r="AM15" s="7"/>
      <c r="AN15" s="7">
        <v>446</v>
      </c>
      <c r="AO15" s="7"/>
      <c r="AP15" s="7">
        <v>815</v>
      </c>
      <c r="AQ15" s="7"/>
      <c r="AR15" s="7">
        <v>571</v>
      </c>
      <c r="AS15" s="7"/>
    </row>
    <row r="16" spans="1:45" x14ac:dyDescent="0.3">
      <c r="A16" s="6" t="s">
        <v>519</v>
      </c>
      <c r="B16" s="6"/>
      <c r="C16" s="6" t="s">
        <v>163</v>
      </c>
      <c r="D16" s="7" t="s">
        <v>15</v>
      </c>
      <c r="E16" s="7"/>
      <c r="F16" s="7" t="s">
        <v>15</v>
      </c>
      <c r="G16" s="7"/>
      <c r="H16" s="7" t="s">
        <v>15</v>
      </c>
      <c r="I16" s="7"/>
      <c r="J16" s="7" t="s">
        <v>15</v>
      </c>
      <c r="K16" s="7"/>
      <c r="L16" s="7">
        <v>22</v>
      </c>
      <c r="M16" s="7"/>
      <c r="N16" s="7">
        <v>1018</v>
      </c>
      <c r="O16" s="7"/>
      <c r="P16" s="7">
        <v>1145</v>
      </c>
      <c r="Q16" s="7"/>
      <c r="R16" s="7">
        <v>1020</v>
      </c>
      <c r="S16" s="7"/>
      <c r="T16" s="7">
        <v>1</v>
      </c>
      <c r="U16" s="7"/>
      <c r="V16" s="7">
        <v>3</v>
      </c>
      <c r="W16" s="7"/>
      <c r="X16" s="7">
        <v>3</v>
      </c>
      <c r="Y16" s="7"/>
      <c r="Z16" s="7" t="s">
        <v>15</v>
      </c>
      <c r="AA16" s="7"/>
      <c r="AB16" s="7" t="s">
        <v>15</v>
      </c>
      <c r="AC16" s="7"/>
      <c r="AD16" s="7" t="s">
        <v>15</v>
      </c>
      <c r="AE16" s="7"/>
      <c r="AF16" s="7" t="s">
        <v>15</v>
      </c>
      <c r="AG16" s="7"/>
      <c r="AH16" s="7">
        <v>5</v>
      </c>
      <c r="AI16" s="7"/>
      <c r="AJ16" s="7">
        <v>1</v>
      </c>
      <c r="AK16" s="7"/>
      <c r="AL16" s="7">
        <v>2</v>
      </c>
      <c r="AM16" s="7"/>
      <c r="AN16" s="7">
        <v>2</v>
      </c>
      <c r="AO16" s="7"/>
      <c r="AP16" s="7">
        <v>358</v>
      </c>
      <c r="AQ16" s="7"/>
      <c r="AR16" s="7">
        <v>247</v>
      </c>
      <c r="AS16" s="7"/>
    </row>
    <row r="17" spans="1:45" x14ac:dyDescent="0.3">
      <c r="A17" s="6" t="s">
        <v>520</v>
      </c>
      <c r="B17" s="6"/>
      <c r="C17" s="6" t="s">
        <v>165</v>
      </c>
      <c r="D17" s="7">
        <v>0</v>
      </c>
      <c r="E17" s="7"/>
      <c r="F17" s="7">
        <v>0</v>
      </c>
      <c r="G17" s="7"/>
      <c r="H17" s="7">
        <v>0</v>
      </c>
      <c r="I17" s="7"/>
      <c r="J17" s="7">
        <v>0</v>
      </c>
      <c r="K17" s="7"/>
      <c r="L17" s="7">
        <v>0</v>
      </c>
      <c r="M17" s="7"/>
      <c r="N17" s="7">
        <v>0</v>
      </c>
      <c r="O17" s="7"/>
      <c r="P17" s="7">
        <v>4</v>
      </c>
      <c r="Q17" s="7"/>
      <c r="R17" s="7">
        <v>3</v>
      </c>
      <c r="S17" s="7"/>
      <c r="T17" s="7">
        <v>4</v>
      </c>
      <c r="U17" s="7"/>
      <c r="V17" s="7">
        <v>0</v>
      </c>
      <c r="W17" s="7"/>
      <c r="X17" s="7" t="s">
        <v>15</v>
      </c>
      <c r="Y17" s="7"/>
      <c r="Z17" s="7" t="s">
        <v>15</v>
      </c>
      <c r="AA17" s="7"/>
      <c r="AB17" s="7" t="s">
        <v>15</v>
      </c>
      <c r="AC17" s="7"/>
      <c r="AD17" s="7">
        <v>0</v>
      </c>
      <c r="AE17" s="7"/>
      <c r="AF17" s="7">
        <v>27</v>
      </c>
      <c r="AG17" s="7"/>
      <c r="AH17" s="7">
        <v>1</v>
      </c>
      <c r="AI17" s="7"/>
      <c r="AJ17" s="7">
        <v>4</v>
      </c>
      <c r="AK17" s="7"/>
      <c r="AL17" s="7">
        <v>0</v>
      </c>
      <c r="AM17" s="7"/>
      <c r="AN17" s="7">
        <v>0</v>
      </c>
      <c r="AO17" s="7"/>
      <c r="AP17" s="7">
        <v>1</v>
      </c>
      <c r="AQ17" s="7"/>
      <c r="AR17" s="7">
        <v>0</v>
      </c>
      <c r="AS17" s="7"/>
    </row>
    <row r="18" spans="1:45" x14ac:dyDescent="0.3">
      <c r="A18" s="6" t="s">
        <v>521</v>
      </c>
      <c r="B18" s="6"/>
      <c r="C18" s="6" t="s">
        <v>167</v>
      </c>
      <c r="D18" s="7">
        <v>2</v>
      </c>
      <c r="E18" s="7"/>
      <c r="F18" s="7" t="s">
        <v>15</v>
      </c>
      <c r="G18" s="7"/>
      <c r="H18" s="7" t="s">
        <v>15</v>
      </c>
      <c r="I18" s="7"/>
      <c r="J18" s="7">
        <v>1</v>
      </c>
      <c r="K18" s="7"/>
      <c r="L18" s="7" t="s">
        <v>15</v>
      </c>
      <c r="M18" s="7"/>
      <c r="N18" s="7">
        <v>3</v>
      </c>
      <c r="O18" s="7"/>
      <c r="P18" s="7">
        <v>2</v>
      </c>
      <c r="Q18" s="7"/>
      <c r="R18" s="7" t="s">
        <v>15</v>
      </c>
      <c r="S18" s="7"/>
      <c r="T18" s="7">
        <v>1</v>
      </c>
      <c r="U18" s="7"/>
      <c r="V18" s="7">
        <v>1</v>
      </c>
      <c r="W18" s="7"/>
      <c r="X18" s="7" t="s">
        <v>15</v>
      </c>
      <c r="Y18" s="7"/>
      <c r="Z18" s="7">
        <v>4</v>
      </c>
      <c r="AA18" s="7"/>
      <c r="AB18" s="7">
        <v>3</v>
      </c>
      <c r="AC18" s="7"/>
      <c r="AD18" s="7" t="s">
        <v>15</v>
      </c>
      <c r="AE18" s="7"/>
      <c r="AF18" s="7">
        <v>3</v>
      </c>
      <c r="AG18" s="7"/>
      <c r="AH18" s="7">
        <v>4</v>
      </c>
      <c r="AI18" s="7"/>
      <c r="AJ18" s="7">
        <v>5</v>
      </c>
      <c r="AK18" s="7"/>
      <c r="AL18" s="7">
        <v>7</v>
      </c>
      <c r="AM18" s="7"/>
      <c r="AN18" s="7">
        <v>7</v>
      </c>
      <c r="AO18" s="7"/>
      <c r="AP18" s="7">
        <v>7</v>
      </c>
      <c r="AQ18" s="7"/>
      <c r="AR18" s="7">
        <v>6</v>
      </c>
      <c r="AS18" s="7"/>
    </row>
    <row r="19" spans="1:45" x14ac:dyDescent="0.3">
      <c r="A19" s="6" t="s">
        <v>522</v>
      </c>
      <c r="B19" s="6"/>
      <c r="C19" s="6" t="s">
        <v>169</v>
      </c>
      <c r="D19" s="7">
        <v>93</v>
      </c>
      <c r="E19" s="7"/>
      <c r="F19" s="7">
        <v>111</v>
      </c>
      <c r="G19" s="7"/>
      <c r="H19" s="7">
        <v>182</v>
      </c>
      <c r="I19" s="7"/>
      <c r="J19" s="7">
        <v>125</v>
      </c>
      <c r="K19" s="7"/>
      <c r="L19" s="7">
        <v>174</v>
      </c>
      <c r="M19" s="7"/>
      <c r="N19" s="7">
        <v>104</v>
      </c>
      <c r="O19" s="7"/>
      <c r="P19" s="7">
        <v>136</v>
      </c>
      <c r="Q19" s="7"/>
      <c r="R19" s="7">
        <v>155</v>
      </c>
      <c r="S19" s="7"/>
      <c r="T19" s="7">
        <v>263</v>
      </c>
      <c r="U19" s="7"/>
      <c r="V19" s="7">
        <v>398</v>
      </c>
      <c r="W19" s="7"/>
      <c r="X19" s="7">
        <v>520</v>
      </c>
      <c r="Y19" s="7"/>
      <c r="Z19" s="7">
        <v>777</v>
      </c>
      <c r="AA19" s="7"/>
      <c r="AB19" s="7">
        <v>858</v>
      </c>
      <c r="AC19" s="7"/>
      <c r="AD19" s="7">
        <v>1605</v>
      </c>
      <c r="AE19" s="7"/>
      <c r="AF19" s="7">
        <v>1471</v>
      </c>
      <c r="AG19" s="7"/>
      <c r="AH19" s="7">
        <v>1931</v>
      </c>
      <c r="AI19" s="7"/>
      <c r="AJ19" s="7">
        <v>2233</v>
      </c>
      <c r="AK19" s="7"/>
      <c r="AL19" s="7">
        <v>2711</v>
      </c>
      <c r="AM19" s="7"/>
      <c r="AN19" s="7">
        <v>3553</v>
      </c>
      <c r="AO19" s="7"/>
      <c r="AP19" s="7">
        <v>3080</v>
      </c>
      <c r="AQ19" s="7"/>
      <c r="AR19" s="7">
        <v>3047</v>
      </c>
      <c r="AS19" s="7"/>
    </row>
    <row r="20" spans="1:45" x14ac:dyDescent="0.3">
      <c r="A20" s="6" t="s">
        <v>523</v>
      </c>
      <c r="B20" s="6"/>
      <c r="C20" s="6" t="s">
        <v>171</v>
      </c>
      <c r="D20" s="7">
        <v>1</v>
      </c>
      <c r="E20" s="7"/>
      <c r="F20" s="7">
        <v>1</v>
      </c>
      <c r="G20" s="7"/>
      <c r="H20" s="7">
        <v>1</v>
      </c>
      <c r="I20" s="7"/>
      <c r="J20" s="7">
        <v>4</v>
      </c>
      <c r="K20" s="7"/>
      <c r="L20" s="7">
        <v>1</v>
      </c>
      <c r="M20" s="7"/>
      <c r="N20" s="7" t="s">
        <v>15</v>
      </c>
      <c r="O20" s="7"/>
      <c r="P20" s="7">
        <v>1</v>
      </c>
      <c r="Q20" s="7"/>
      <c r="R20" s="7">
        <v>1</v>
      </c>
      <c r="S20" s="7"/>
      <c r="T20" s="7">
        <v>1</v>
      </c>
      <c r="U20" s="7"/>
      <c r="V20" s="7">
        <v>2</v>
      </c>
      <c r="W20" s="7"/>
      <c r="X20" s="7">
        <v>2</v>
      </c>
      <c r="Y20" s="7"/>
      <c r="Z20" s="7">
        <v>4</v>
      </c>
      <c r="AA20" s="7"/>
      <c r="AB20" s="7">
        <v>2</v>
      </c>
      <c r="AC20" s="7"/>
      <c r="AD20" s="7">
        <v>2</v>
      </c>
      <c r="AE20" s="7"/>
      <c r="AF20" s="7" t="s">
        <v>15</v>
      </c>
      <c r="AG20" s="7"/>
      <c r="AH20" s="7" t="s">
        <v>15</v>
      </c>
      <c r="AI20" s="7"/>
      <c r="AJ20" s="7">
        <v>4</v>
      </c>
      <c r="AK20" s="7"/>
      <c r="AL20" s="7">
        <v>5</v>
      </c>
      <c r="AM20" s="7"/>
      <c r="AN20" s="7">
        <v>9</v>
      </c>
      <c r="AO20" s="7"/>
      <c r="AP20" s="7" t="s">
        <v>15</v>
      </c>
      <c r="AQ20" s="7"/>
      <c r="AR20" s="7" t="s">
        <v>15</v>
      </c>
      <c r="AS20" s="7"/>
    </row>
    <row r="21" spans="1:45" x14ac:dyDescent="0.3">
      <c r="A21" s="6" t="s">
        <v>524</v>
      </c>
      <c r="B21" s="6"/>
      <c r="C21" s="6" t="s">
        <v>173</v>
      </c>
      <c r="D21" s="7">
        <v>18</v>
      </c>
      <c r="E21" s="7"/>
      <c r="F21" s="7">
        <v>30</v>
      </c>
      <c r="G21" s="7"/>
      <c r="H21" s="7">
        <v>127</v>
      </c>
      <c r="I21" s="7"/>
      <c r="J21" s="7">
        <v>182</v>
      </c>
      <c r="K21" s="7"/>
      <c r="L21" s="7">
        <v>284</v>
      </c>
      <c r="M21" s="7"/>
      <c r="N21" s="7">
        <v>405</v>
      </c>
      <c r="O21" s="7"/>
      <c r="P21" s="7">
        <v>243</v>
      </c>
      <c r="Q21" s="7"/>
      <c r="R21" s="7">
        <v>316</v>
      </c>
      <c r="S21" s="7"/>
      <c r="T21" s="7">
        <v>436</v>
      </c>
      <c r="U21" s="7"/>
      <c r="V21" s="7">
        <v>609</v>
      </c>
      <c r="W21" s="7"/>
      <c r="X21" s="7">
        <v>770</v>
      </c>
      <c r="Y21" s="7"/>
      <c r="Z21" s="7">
        <v>576</v>
      </c>
      <c r="AA21" s="7"/>
      <c r="AB21" s="7">
        <v>733</v>
      </c>
      <c r="AC21" s="7"/>
      <c r="AD21" s="7">
        <v>593</v>
      </c>
      <c r="AE21" s="7"/>
      <c r="AF21" s="7">
        <v>555</v>
      </c>
      <c r="AG21" s="7"/>
      <c r="AH21" s="7">
        <v>542</v>
      </c>
      <c r="AI21" s="7"/>
      <c r="AJ21" s="7">
        <v>350</v>
      </c>
      <c r="AK21" s="7"/>
      <c r="AL21" s="7">
        <v>632</v>
      </c>
      <c r="AM21" s="7"/>
      <c r="AN21" s="7">
        <v>731</v>
      </c>
      <c r="AO21" s="7"/>
      <c r="AP21" s="7">
        <v>1017</v>
      </c>
      <c r="AQ21" s="7"/>
      <c r="AR21" s="7">
        <v>275</v>
      </c>
      <c r="AS21" s="7"/>
    </row>
    <row r="22" spans="1:45" x14ac:dyDescent="0.3">
      <c r="A22" s="6" t="s">
        <v>525</v>
      </c>
      <c r="B22" s="6"/>
      <c r="C22" s="6" t="s">
        <v>175</v>
      </c>
      <c r="D22" s="7">
        <v>3169</v>
      </c>
      <c r="E22" s="7"/>
      <c r="F22" s="7">
        <v>4783</v>
      </c>
      <c r="G22" s="7"/>
      <c r="H22" s="7">
        <v>4593</v>
      </c>
      <c r="I22" s="7"/>
      <c r="J22" s="7">
        <v>5587</v>
      </c>
      <c r="K22" s="7"/>
      <c r="L22" s="7">
        <v>7835</v>
      </c>
      <c r="M22" s="7"/>
      <c r="N22" s="7">
        <v>718</v>
      </c>
      <c r="O22" s="7"/>
      <c r="P22" s="7">
        <v>692</v>
      </c>
      <c r="Q22" s="7"/>
      <c r="R22" s="7">
        <v>1525</v>
      </c>
      <c r="S22" s="7"/>
      <c r="T22" s="7">
        <v>1098</v>
      </c>
      <c r="U22" s="7"/>
      <c r="V22" s="7">
        <v>470</v>
      </c>
      <c r="W22" s="7"/>
      <c r="X22" s="7">
        <v>531</v>
      </c>
      <c r="Y22" s="7"/>
      <c r="Z22" s="7">
        <v>343</v>
      </c>
      <c r="AA22" s="7"/>
      <c r="AB22" s="7">
        <v>381</v>
      </c>
      <c r="AC22" s="7"/>
      <c r="AD22" s="7">
        <v>740</v>
      </c>
      <c r="AE22" s="7"/>
      <c r="AF22" s="7">
        <v>573</v>
      </c>
      <c r="AG22" s="7"/>
      <c r="AH22" s="7">
        <v>671</v>
      </c>
      <c r="AI22" s="7"/>
      <c r="AJ22" s="7">
        <v>276</v>
      </c>
      <c r="AK22" s="7"/>
      <c r="AL22" s="7">
        <v>247</v>
      </c>
      <c r="AM22" s="7"/>
      <c r="AN22" s="7">
        <v>212</v>
      </c>
      <c r="AO22" s="7"/>
      <c r="AP22" s="7">
        <v>290</v>
      </c>
      <c r="AQ22" s="7"/>
      <c r="AR22" s="7">
        <v>210</v>
      </c>
      <c r="AS22" s="7"/>
    </row>
    <row r="23" spans="1:45" x14ac:dyDescent="0.3">
      <c r="A23" s="6" t="s">
        <v>526</v>
      </c>
      <c r="B23" s="6"/>
      <c r="C23" s="6" t="s">
        <v>177</v>
      </c>
      <c r="D23" s="7">
        <v>428</v>
      </c>
      <c r="E23" s="7"/>
      <c r="F23" s="7">
        <v>196</v>
      </c>
      <c r="G23" s="7"/>
      <c r="H23" s="7">
        <v>498</v>
      </c>
      <c r="I23" s="7"/>
      <c r="J23" s="7">
        <v>127</v>
      </c>
      <c r="K23" s="7"/>
      <c r="L23" s="7">
        <v>86</v>
      </c>
      <c r="M23" s="7"/>
      <c r="N23" s="7">
        <v>848</v>
      </c>
      <c r="O23" s="7"/>
      <c r="P23" s="7">
        <v>946</v>
      </c>
      <c r="Q23" s="7"/>
      <c r="R23" s="7">
        <v>597</v>
      </c>
      <c r="S23" s="7"/>
      <c r="T23" s="7">
        <v>370</v>
      </c>
      <c r="U23" s="7"/>
      <c r="V23" s="7">
        <v>569</v>
      </c>
      <c r="W23" s="7"/>
      <c r="X23" s="7">
        <v>166</v>
      </c>
      <c r="Y23" s="7"/>
      <c r="Z23" s="7">
        <v>423</v>
      </c>
      <c r="AA23" s="7"/>
      <c r="AB23" s="7">
        <v>426</v>
      </c>
      <c r="AC23" s="7"/>
      <c r="AD23" s="7">
        <v>632</v>
      </c>
      <c r="AE23" s="7"/>
      <c r="AF23" s="7">
        <v>632</v>
      </c>
      <c r="AG23" s="7"/>
      <c r="AH23" s="7">
        <v>624</v>
      </c>
      <c r="AI23" s="7"/>
      <c r="AJ23" s="7">
        <v>470</v>
      </c>
      <c r="AK23" s="7"/>
      <c r="AL23" s="7">
        <v>1463</v>
      </c>
      <c r="AM23" s="7"/>
      <c r="AN23" s="7">
        <v>1027</v>
      </c>
      <c r="AO23" s="7"/>
      <c r="AP23" s="7">
        <v>2276</v>
      </c>
      <c r="AQ23" s="7"/>
      <c r="AR23" s="7">
        <v>1603</v>
      </c>
      <c r="AS23" s="7"/>
    </row>
    <row r="24" spans="1:45" x14ac:dyDescent="0.3">
      <c r="A24" s="6" t="s">
        <v>527</v>
      </c>
      <c r="B24" s="6"/>
      <c r="C24" s="6" t="s">
        <v>179</v>
      </c>
      <c r="D24" s="7" t="s">
        <v>15</v>
      </c>
      <c r="E24" s="7"/>
      <c r="F24" s="7">
        <v>8</v>
      </c>
      <c r="G24" s="7"/>
      <c r="H24" s="7">
        <v>2</v>
      </c>
      <c r="I24" s="7"/>
      <c r="J24" s="7">
        <v>2</v>
      </c>
      <c r="K24" s="7"/>
      <c r="L24" s="7" t="s">
        <v>15</v>
      </c>
      <c r="M24" s="7"/>
      <c r="N24" s="7" t="s">
        <v>15</v>
      </c>
      <c r="O24" s="7"/>
      <c r="P24" s="7" t="s">
        <v>15</v>
      </c>
      <c r="Q24" s="7"/>
      <c r="R24" s="7" t="s">
        <v>15</v>
      </c>
      <c r="S24" s="7"/>
      <c r="T24" s="7">
        <v>179</v>
      </c>
      <c r="U24" s="7"/>
      <c r="V24" s="7">
        <v>107</v>
      </c>
      <c r="W24" s="7"/>
      <c r="X24" s="7">
        <v>89</v>
      </c>
      <c r="Y24" s="7"/>
      <c r="Z24" s="7">
        <v>90</v>
      </c>
      <c r="AA24" s="7"/>
      <c r="AB24" s="7" t="s">
        <v>15</v>
      </c>
      <c r="AC24" s="7"/>
      <c r="AD24" s="7">
        <v>63</v>
      </c>
      <c r="AE24" s="7"/>
      <c r="AF24" s="7" t="s">
        <v>15</v>
      </c>
      <c r="AG24" s="7"/>
      <c r="AH24" s="7" t="s">
        <v>15</v>
      </c>
      <c r="AI24" s="7"/>
      <c r="AJ24" s="7" t="s">
        <v>15</v>
      </c>
      <c r="AK24" s="7"/>
      <c r="AL24" s="7" t="s">
        <v>15</v>
      </c>
      <c r="AM24" s="7"/>
      <c r="AN24" s="7">
        <v>17</v>
      </c>
      <c r="AO24" s="7"/>
      <c r="AP24" s="7">
        <v>26</v>
      </c>
      <c r="AQ24" s="7"/>
      <c r="AR24" s="7">
        <v>44</v>
      </c>
      <c r="AS24" s="7"/>
    </row>
    <row r="25" spans="1:45" x14ac:dyDescent="0.3">
      <c r="A25" s="6" t="s">
        <v>528</v>
      </c>
      <c r="B25" s="6"/>
      <c r="C25" s="6" t="s">
        <v>181</v>
      </c>
      <c r="D25" s="7">
        <v>133</v>
      </c>
      <c r="E25" s="7"/>
      <c r="F25" s="7">
        <v>186</v>
      </c>
      <c r="G25" s="7"/>
      <c r="H25" s="7">
        <v>128</v>
      </c>
      <c r="I25" s="7"/>
      <c r="J25" s="7">
        <v>184</v>
      </c>
      <c r="K25" s="7"/>
      <c r="L25" s="7">
        <v>188</v>
      </c>
      <c r="M25" s="7"/>
      <c r="N25" s="7">
        <v>203</v>
      </c>
      <c r="O25" s="7"/>
      <c r="P25" s="7">
        <v>229</v>
      </c>
      <c r="Q25" s="7"/>
      <c r="R25" s="7">
        <v>166</v>
      </c>
      <c r="S25" s="7"/>
      <c r="T25" s="7">
        <v>470</v>
      </c>
      <c r="U25" s="7"/>
      <c r="V25" s="7">
        <v>170</v>
      </c>
      <c r="W25" s="7"/>
      <c r="X25" s="7">
        <v>158</v>
      </c>
      <c r="Y25" s="7"/>
      <c r="Z25" s="7">
        <v>184</v>
      </c>
      <c r="AA25" s="7"/>
      <c r="AB25" s="7">
        <v>308</v>
      </c>
      <c r="AC25" s="7"/>
      <c r="AD25" s="7">
        <v>175</v>
      </c>
      <c r="AE25" s="7"/>
      <c r="AF25" s="7">
        <v>329</v>
      </c>
      <c r="AG25" s="7"/>
      <c r="AH25" s="7">
        <v>296</v>
      </c>
      <c r="AI25" s="7"/>
      <c r="AJ25" s="7">
        <v>368</v>
      </c>
      <c r="AK25" s="7"/>
      <c r="AL25" s="7">
        <v>375</v>
      </c>
      <c r="AM25" s="7"/>
      <c r="AN25" s="7">
        <v>307</v>
      </c>
      <c r="AO25" s="7"/>
      <c r="AP25" s="7">
        <v>618</v>
      </c>
      <c r="AQ25" s="7"/>
      <c r="AR25" s="7">
        <v>429</v>
      </c>
      <c r="AS25" s="7"/>
    </row>
    <row r="26" spans="1:45" x14ac:dyDescent="0.3">
      <c r="A26" s="6" t="s">
        <v>529</v>
      </c>
      <c r="B26" s="6"/>
      <c r="C26" s="6" t="s">
        <v>183</v>
      </c>
      <c r="D26" s="7">
        <v>39</v>
      </c>
      <c r="E26" s="7"/>
      <c r="F26" s="7">
        <v>122</v>
      </c>
      <c r="G26" s="7"/>
      <c r="H26" s="7">
        <v>72</v>
      </c>
      <c r="I26" s="7"/>
      <c r="J26" s="7">
        <v>53</v>
      </c>
      <c r="K26" s="7"/>
      <c r="L26" s="7">
        <v>47</v>
      </c>
      <c r="M26" s="7"/>
      <c r="N26" s="7">
        <v>42</v>
      </c>
      <c r="O26" s="7"/>
      <c r="P26" s="7">
        <v>47</v>
      </c>
      <c r="Q26" s="7"/>
      <c r="R26" s="7">
        <v>253</v>
      </c>
      <c r="S26" s="7"/>
      <c r="T26" s="7">
        <v>304</v>
      </c>
      <c r="U26" s="7"/>
      <c r="V26" s="7">
        <v>282</v>
      </c>
      <c r="W26" s="7"/>
      <c r="X26" s="7">
        <v>359</v>
      </c>
      <c r="Y26" s="7"/>
      <c r="Z26" s="7">
        <v>287</v>
      </c>
      <c r="AA26" s="7"/>
      <c r="AB26" s="7">
        <v>290</v>
      </c>
      <c r="AC26" s="7"/>
      <c r="AD26" s="7">
        <v>287</v>
      </c>
      <c r="AE26" s="7"/>
      <c r="AF26" s="7">
        <v>331</v>
      </c>
      <c r="AG26" s="7"/>
      <c r="AH26" s="7">
        <v>370</v>
      </c>
      <c r="AI26" s="7"/>
      <c r="AJ26" s="7">
        <v>357</v>
      </c>
      <c r="AK26" s="7"/>
      <c r="AL26" s="7">
        <v>260</v>
      </c>
      <c r="AM26" s="7"/>
      <c r="AN26" s="7">
        <v>227</v>
      </c>
      <c r="AO26" s="7"/>
      <c r="AP26" s="7">
        <v>289</v>
      </c>
      <c r="AQ26" s="7"/>
      <c r="AR26" s="7">
        <v>274</v>
      </c>
      <c r="AS26" s="7"/>
    </row>
    <row r="27" spans="1:45" x14ac:dyDescent="0.3">
      <c r="A27" s="6" t="s">
        <v>530</v>
      </c>
      <c r="B27" s="6"/>
      <c r="C27" s="6" t="s">
        <v>185</v>
      </c>
      <c r="D27" s="7">
        <v>1</v>
      </c>
      <c r="E27" s="7"/>
      <c r="F27" s="7">
        <v>1</v>
      </c>
      <c r="G27" s="7"/>
      <c r="H27" s="7">
        <v>12</v>
      </c>
      <c r="I27" s="7"/>
      <c r="J27" s="7">
        <v>0</v>
      </c>
      <c r="K27" s="7"/>
      <c r="L27" s="7">
        <v>2</v>
      </c>
      <c r="M27" s="7"/>
      <c r="N27" s="7">
        <v>0</v>
      </c>
      <c r="O27" s="7"/>
      <c r="P27" s="7">
        <v>14</v>
      </c>
      <c r="Q27" s="7"/>
      <c r="R27" s="7" t="s">
        <v>15</v>
      </c>
      <c r="S27" s="7"/>
      <c r="T27" s="7" t="s">
        <v>15</v>
      </c>
      <c r="U27" s="7"/>
      <c r="V27" s="7">
        <v>52</v>
      </c>
      <c r="W27" s="7"/>
      <c r="X27" s="7" t="s">
        <v>15</v>
      </c>
      <c r="Y27" s="7"/>
      <c r="Z27" s="7">
        <v>61</v>
      </c>
      <c r="AA27" s="7"/>
      <c r="AB27" s="7" t="s">
        <v>15</v>
      </c>
      <c r="AC27" s="7"/>
      <c r="AD27" s="7">
        <v>3</v>
      </c>
      <c r="AE27" s="7"/>
      <c r="AF27" s="7" t="s">
        <v>15</v>
      </c>
      <c r="AG27" s="7"/>
      <c r="AH27" s="7" t="s">
        <v>15</v>
      </c>
      <c r="AI27" s="7"/>
      <c r="AJ27" s="7">
        <v>3</v>
      </c>
      <c r="AK27" s="7"/>
      <c r="AL27" s="7" t="s">
        <v>15</v>
      </c>
      <c r="AM27" s="7"/>
      <c r="AN27" s="7" t="s">
        <v>15</v>
      </c>
      <c r="AO27" s="7"/>
      <c r="AP27" s="7" t="s">
        <v>15</v>
      </c>
      <c r="AQ27" s="7"/>
      <c r="AR27" s="7" t="s">
        <v>15</v>
      </c>
      <c r="AS27" s="7"/>
    </row>
    <row r="28" spans="1:45" x14ac:dyDescent="0.3">
      <c r="A28" s="6" t="s">
        <v>531</v>
      </c>
      <c r="B28" s="6"/>
      <c r="C28" s="6" t="s">
        <v>187</v>
      </c>
      <c r="D28" s="7">
        <v>23</v>
      </c>
      <c r="E28" s="7"/>
      <c r="F28" s="7">
        <v>17</v>
      </c>
      <c r="G28" s="7"/>
      <c r="H28" s="7">
        <v>25</v>
      </c>
      <c r="I28" s="7"/>
      <c r="J28" s="7">
        <v>19</v>
      </c>
      <c r="K28" s="7"/>
      <c r="L28" s="7">
        <v>42</v>
      </c>
      <c r="M28" s="7"/>
      <c r="N28" s="7">
        <v>73</v>
      </c>
      <c r="O28" s="7"/>
      <c r="P28" s="7">
        <v>53</v>
      </c>
      <c r="Q28" s="7"/>
      <c r="R28" s="7">
        <v>100</v>
      </c>
      <c r="S28" s="7"/>
      <c r="T28" s="7">
        <v>90</v>
      </c>
      <c r="U28" s="7"/>
      <c r="V28" s="7">
        <v>78</v>
      </c>
      <c r="W28" s="7"/>
      <c r="X28" s="7">
        <v>115</v>
      </c>
      <c r="Y28" s="7"/>
      <c r="Z28" s="7">
        <v>105</v>
      </c>
      <c r="AA28" s="7"/>
      <c r="AB28" s="7">
        <v>93</v>
      </c>
      <c r="AC28" s="7"/>
      <c r="AD28" s="7">
        <v>106</v>
      </c>
      <c r="AE28" s="7"/>
      <c r="AF28" s="7">
        <v>135</v>
      </c>
      <c r="AG28" s="7"/>
      <c r="AH28" s="7">
        <v>115</v>
      </c>
      <c r="AI28" s="7"/>
      <c r="AJ28" s="7">
        <v>117</v>
      </c>
      <c r="AK28" s="7"/>
      <c r="AL28" s="7">
        <v>98</v>
      </c>
      <c r="AM28" s="7"/>
      <c r="AN28" s="7">
        <v>100</v>
      </c>
      <c r="AO28" s="7"/>
      <c r="AP28" s="7">
        <v>127</v>
      </c>
      <c r="AQ28" s="7"/>
      <c r="AR28" s="7">
        <v>119</v>
      </c>
      <c r="AS28" s="7"/>
    </row>
    <row r="29" spans="1:45" x14ac:dyDescent="0.3">
      <c r="A29" s="6" t="s">
        <v>532</v>
      </c>
      <c r="B29" s="6"/>
      <c r="C29" s="6" t="s">
        <v>189</v>
      </c>
      <c r="D29" s="7">
        <v>649</v>
      </c>
      <c r="E29" s="7"/>
      <c r="F29" s="7">
        <v>414</v>
      </c>
      <c r="G29" s="7"/>
      <c r="H29" s="7">
        <v>430</v>
      </c>
      <c r="I29" s="7"/>
      <c r="J29" s="7">
        <v>419</v>
      </c>
      <c r="K29" s="7"/>
      <c r="L29" s="7">
        <v>560</v>
      </c>
      <c r="M29" s="7"/>
      <c r="N29" s="7">
        <v>389</v>
      </c>
      <c r="O29" s="7"/>
      <c r="P29" s="7">
        <v>114</v>
      </c>
      <c r="Q29" s="7"/>
      <c r="R29" s="7">
        <v>326</v>
      </c>
      <c r="S29" s="7"/>
      <c r="T29" s="7">
        <v>403</v>
      </c>
      <c r="U29" s="7"/>
      <c r="V29" s="7">
        <v>333</v>
      </c>
      <c r="W29" s="7"/>
      <c r="X29" s="7">
        <v>234</v>
      </c>
      <c r="Y29" s="7"/>
      <c r="Z29" s="7">
        <v>485</v>
      </c>
      <c r="AA29" s="7"/>
      <c r="AB29" s="7">
        <v>700</v>
      </c>
      <c r="AC29" s="7"/>
      <c r="AD29" s="7">
        <v>1543</v>
      </c>
      <c r="AE29" s="7"/>
      <c r="AF29" s="7">
        <v>1798</v>
      </c>
      <c r="AG29" s="7"/>
      <c r="AH29" s="7">
        <v>2481</v>
      </c>
      <c r="AI29" s="7"/>
      <c r="AJ29" s="7">
        <v>1651</v>
      </c>
      <c r="AK29" s="7"/>
      <c r="AL29" s="7">
        <v>1762</v>
      </c>
      <c r="AM29" s="7"/>
      <c r="AN29" s="7">
        <v>2025</v>
      </c>
      <c r="AO29" s="7"/>
      <c r="AP29" s="7">
        <v>2750</v>
      </c>
      <c r="AQ29" s="7"/>
      <c r="AR29" s="7">
        <v>1695</v>
      </c>
      <c r="AS29" s="7"/>
    </row>
    <row r="30" spans="1:45" x14ac:dyDescent="0.3">
      <c r="A30" s="6" t="s">
        <v>533</v>
      </c>
      <c r="B30" s="6"/>
      <c r="C30" s="6" t="s">
        <v>191</v>
      </c>
      <c r="D30" s="7">
        <v>0</v>
      </c>
      <c r="E30" s="7"/>
      <c r="F30" s="7">
        <v>3</v>
      </c>
      <c r="G30" s="7"/>
      <c r="H30" s="7">
        <v>0</v>
      </c>
      <c r="I30" s="7"/>
      <c r="J30" s="7">
        <v>0</v>
      </c>
      <c r="K30" s="7"/>
      <c r="L30" s="7">
        <v>0</v>
      </c>
      <c r="M30" s="7"/>
      <c r="N30" s="7">
        <v>0</v>
      </c>
      <c r="O30" s="7"/>
      <c r="P30" s="7">
        <v>0</v>
      </c>
      <c r="Q30" s="7"/>
      <c r="R30" s="7">
        <v>0</v>
      </c>
      <c r="S30" s="7"/>
      <c r="T30" s="7">
        <v>0</v>
      </c>
      <c r="U30" s="7"/>
      <c r="V30" s="7">
        <v>0</v>
      </c>
      <c r="W30" s="7"/>
      <c r="X30" s="7">
        <v>0</v>
      </c>
      <c r="Y30" s="7"/>
      <c r="Z30" s="7">
        <v>0</v>
      </c>
      <c r="AA30" s="7"/>
      <c r="AB30" s="7">
        <v>0</v>
      </c>
      <c r="AC30" s="7"/>
      <c r="AD30" s="7">
        <v>0</v>
      </c>
      <c r="AE30" s="7"/>
      <c r="AF30" s="7">
        <v>0</v>
      </c>
      <c r="AG30" s="7"/>
      <c r="AH30" s="7">
        <v>0</v>
      </c>
      <c r="AI30" s="7"/>
      <c r="AJ30" s="7">
        <v>0</v>
      </c>
      <c r="AK30" s="7"/>
      <c r="AL30" s="7">
        <v>0</v>
      </c>
      <c r="AM30" s="7"/>
      <c r="AN30" s="7">
        <v>0</v>
      </c>
      <c r="AO30" s="7"/>
      <c r="AP30" s="7">
        <v>0</v>
      </c>
      <c r="AQ30" s="7"/>
      <c r="AR30" s="7">
        <v>0</v>
      </c>
      <c r="AS30" s="7"/>
    </row>
    <row r="31" spans="1:45" x14ac:dyDescent="0.3">
      <c r="A31" s="6" t="s">
        <v>534</v>
      </c>
      <c r="B31" s="6"/>
      <c r="C31" s="6" t="s">
        <v>193</v>
      </c>
      <c r="D31" s="7">
        <v>118</v>
      </c>
      <c r="E31" s="7"/>
      <c r="F31" s="7">
        <v>0</v>
      </c>
      <c r="G31" s="7"/>
      <c r="H31" s="7">
        <v>0</v>
      </c>
      <c r="I31" s="7"/>
      <c r="J31" s="7">
        <v>0</v>
      </c>
      <c r="K31" s="7"/>
      <c r="L31" s="7">
        <v>1</v>
      </c>
      <c r="M31" s="7"/>
      <c r="N31" s="7" t="s">
        <v>15</v>
      </c>
      <c r="O31" s="7"/>
      <c r="P31" s="7">
        <v>7</v>
      </c>
      <c r="Q31" s="7"/>
      <c r="R31" s="7">
        <v>2</v>
      </c>
      <c r="S31" s="7"/>
      <c r="T31" s="7">
        <v>2</v>
      </c>
      <c r="U31" s="7"/>
      <c r="V31" s="7">
        <v>5</v>
      </c>
      <c r="W31" s="7"/>
      <c r="X31" s="7" t="s">
        <v>15</v>
      </c>
      <c r="Y31" s="7"/>
      <c r="Z31" s="7">
        <v>23</v>
      </c>
      <c r="AA31" s="7"/>
      <c r="AB31" s="7">
        <v>52</v>
      </c>
      <c r="AC31" s="7"/>
      <c r="AD31" s="7">
        <v>309</v>
      </c>
      <c r="AE31" s="7"/>
      <c r="AF31" s="7">
        <v>0</v>
      </c>
      <c r="AG31" s="7"/>
      <c r="AH31" s="7">
        <v>0</v>
      </c>
      <c r="AI31" s="7"/>
      <c r="AJ31" s="7">
        <v>2</v>
      </c>
      <c r="AK31" s="7"/>
      <c r="AL31" s="7" t="s">
        <v>15</v>
      </c>
      <c r="AM31" s="7"/>
      <c r="AN31" s="7">
        <v>79</v>
      </c>
      <c r="AO31" s="7"/>
      <c r="AP31" s="7">
        <v>98</v>
      </c>
      <c r="AQ31" s="7"/>
      <c r="AR31" s="7">
        <v>14</v>
      </c>
      <c r="AS31" s="7"/>
    </row>
    <row r="32" spans="1:45" x14ac:dyDescent="0.3">
      <c r="A32" s="6" t="s">
        <v>535</v>
      </c>
      <c r="B32" s="6"/>
      <c r="C32" s="6" t="s">
        <v>195</v>
      </c>
      <c r="D32" s="7">
        <v>9</v>
      </c>
      <c r="E32" s="7"/>
      <c r="F32" s="7">
        <v>12</v>
      </c>
      <c r="G32" s="7"/>
      <c r="H32" s="7">
        <v>13</v>
      </c>
      <c r="I32" s="7"/>
      <c r="J32" s="7">
        <v>4</v>
      </c>
      <c r="K32" s="7"/>
      <c r="L32" s="7">
        <v>6</v>
      </c>
      <c r="M32" s="7"/>
      <c r="N32" s="7">
        <v>9</v>
      </c>
      <c r="O32" s="7"/>
      <c r="P32" s="7" t="s">
        <v>15</v>
      </c>
      <c r="Q32" s="7"/>
      <c r="R32" s="7">
        <v>9</v>
      </c>
      <c r="S32" s="7"/>
      <c r="T32" s="7" t="s">
        <v>15</v>
      </c>
      <c r="U32" s="7"/>
      <c r="V32" s="7">
        <v>6</v>
      </c>
      <c r="W32" s="7"/>
      <c r="X32" s="7">
        <v>6</v>
      </c>
      <c r="Y32" s="7"/>
      <c r="Z32" s="7">
        <v>6</v>
      </c>
      <c r="AA32" s="7"/>
      <c r="AB32" s="7">
        <v>5</v>
      </c>
      <c r="AC32" s="7"/>
      <c r="AD32" s="7">
        <v>6</v>
      </c>
      <c r="AE32" s="7"/>
      <c r="AF32" s="7" t="s">
        <v>15</v>
      </c>
      <c r="AG32" s="7"/>
      <c r="AH32" s="7">
        <v>24</v>
      </c>
      <c r="AI32" s="7"/>
      <c r="AJ32" s="7">
        <v>33</v>
      </c>
      <c r="AK32" s="7"/>
      <c r="AL32" s="7">
        <v>16</v>
      </c>
      <c r="AM32" s="7"/>
      <c r="AN32" s="7" t="s">
        <v>15</v>
      </c>
      <c r="AO32" s="7"/>
      <c r="AP32" s="7">
        <v>22</v>
      </c>
      <c r="AQ32" s="7"/>
      <c r="AR32" s="7">
        <v>21</v>
      </c>
      <c r="AS32" s="7"/>
    </row>
    <row r="33" spans="1:45" x14ac:dyDescent="0.3">
      <c r="A33" s="6" t="s">
        <v>536</v>
      </c>
      <c r="B33" s="6"/>
      <c r="C33" s="6" t="s">
        <v>197</v>
      </c>
      <c r="D33" s="7">
        <v>53</v>
      </c>
      <c r="E33" s="7"/>
      <c r="F33" s="7" t="s">
        <v>15</v>
      </c>
      <c r="G33" s="7"/>
      <c r="H33" s="7">
        <v>1324</v>
      </c>
      <c r="I33" s="7"/>
      <c r="J33" s="7">
        <v>1199</v>
      </c>
      <c r="K33" s="7"/>
      <c r="L33" s="7">
        <v>496</v>
      </c>
      <c r="M33" s="7"/>
      <c r="N33" s="7">
        <v>3968</v>
      </c>
      <c r="O33" s="7"/>
      <c r="P33" s="7">
        <v>2688</v>
      </c>
      <c r="Q33" s="7"/>
      <c r="R33" s="7">
        <v>1337</v>
      </c>
      <c r="S33" s="7"/>
      <c r="T33" s="7">
        <v>397</v>
      </c>
      <c r="U33" s="7"/>
      <c r="V33" s="7">
        <v>790</v>
      </c>
      <c r="W33" s="7"/>
      <c r="X33" s="7">
        <v>1561</v>
      </c>
      <c r="Y33" s="7"/>
      <c r="Z33" s="7">
        <v>799</v>
      </c>
      <c r="AA33" s="7"/>
      <c r="AB33" s="7">
        <v>819</v>
      </c>
      <c r="AC33" s="7"/>
      <c r="AD33" s="7">
        <v>666</v>
      </c>
      <c r="AE33" s="7"/>
      <c r="AF33" s="7">
        <v>465</v>
      </c>
      <c r="AG33" s="7"/>
      <c r="AH33" s="7">
        <v>628</v>
      </c>
      <c r="AI33" s="7"/>
      <c r="AJ33" s="7">
        <v>541</v>
      </c>
      <c r="AK33" s="7"/>
      <c r="AL33" s="7">
        <v>649</v>
      </c>
      <c r="AM33" s="7"/>
      <c r="AN33" s="7">
        <v>699</v>
      </c>
      <c r="AO33" s="7"/>
      <c r="AP33" s="7">
        <v>589</v>
      </c>
      <c r="AQ33" s="7"/>
      <c r="AR33" s="7">
        <v>679</v>
      </c>
      <c r="AS33" s="7"/>
    </row>
    <row r="34" spans="1:45" x14ac:dyDescent="0.3">
      <c r="A34" s="6" t="s">
        <v>537</v>
      </c>
      <c r="B34" s="6"/>
      <c r="C34" s="6" t="s">
        <v>199</v>
      </c>
      <c r="D34" s="7">
        <v>5</v>
      </c>
      <c r="E34" s="7"/>
      <c r="F34" s="7">
        <v>10</v>
      </c>
      <c r="G34" s="7"/>
      <c r="H34" s="7">
        <v>15</v>
      </c>
      <c r="I34" s="7"/>
      <c r="J34" s="7">
        <v>58</v>
      </c>
      <c r="K34" s="7"/>
      <c r="L34" s="7">
        <v>12</v>
      </c>
      <c r="M34" s="7"/>
      <c r="N34" s="7">
        <v>425</v>
      </c>
      <c r="O34" s="7"/>
      <c r="P34" s="7">
        <v>37</v>
      </c>
      <c r="Q34" s="7"/>
      <c r="R34" s="7">
        <v>97</v>
      </c>
      <c r="S34" s="7"/>
      <c r="T34" s="7">
        <v>43</v>
      </c>
      <c r="U34" s="7"/>
      <c r="V34" s="7">
        <v>114</v>
      </c>
      <c r="W34" s="7"/>
      <c r="X34" s="7">
        <v>119</v>
      </c>
      <c r="Y34" s="7"/>
      <c r="Z34" s="7">
        <v>125</v>
      </c>
      <c r="AA34" s="7"/>
      <c r="AB34" s="7">
        <v>181</v>
      </c>
      <c r="AC34" s="7"/>
      <c r="AD34" s="7">
        <v>214</v>
      </c>
      <c r="AE34" s="7"/>
      <c r="AF34" s="7">
        <v>92</v>
      </c>
      <c r="AG34" s="7"/>
      <c r="AH34" s="7">
        <v>110</v>
      </c>
      <c r="AI34" s="7"/>
      <c r="AJ34" s="7">
        <v>69</v>
      </c>
      <c r="AK34" s="7"/>
      <c r="AL34" s="7">
        <v>39</v>
      </c>
      <c r="AM34" s="7"/>
      <c r="AN34" s="7">
        <v>46</v>
      </c>
      <c r="AO34" s="7"/>
      <c r="AP34" s="7">
        <v>81</v>
      </c>
      <c r="AQ34" s="7"/>
      <c r="AR34" s="7" t="s">
        <v>15</v>
      </c>
      <c r="AS34" s="7"/>
    </row>
    <row r="35" spans="1:45" x14ac:dyDescent="0.3">
      <c r="A35" s="6" t="s">
        <v>538</v>
      </c>
      <c r="B35" s="6"/>
      <c r="C35" s="6" t="s">
        <v>201</v>
      </c>
      <c r="D35" s="7">
        <v>14</v>
      </c>
      <c r="E35" s="7"/>
      <c r="F35" s="7">
        <v>16</v>
      </c>
      <c r="G35" s="7"/>
      <c r="H35" s="7">
        <v>24</v>
      </c>
      <c r="I35" s="7"/>
      <c r="J35" s="7">
        <v>13</v>
      </c>
      <c r="K35" s="7"/>
      <c r="L35" s="7">
        <v>17</v>
      </c>
      <c r="M35" s="7"/>
      <c r="N35" s="7">
        <v>24</v>
      </c>
      <c r="O35" s="7"/>
      <c r="P35" s="7">
        <v>36</v>
      </c>
      <c r="Q35" s="7"/>
      <c r="R35" s="7">
        <v>32</v>
      </c>
      <c r="S35" s="7"/>
      <c r="T35" s="7">
        <v>50</v>
      </c>
      <c r="U35" s="7"/>
      <c r="V35" s="7">
        <v>49</v>
      </c>
      <c r="W35" s="7"/>
      <c r="X35" s="7">
        <v>76</v>
      </c>
      <c r="Y35" s="7"/>
      <c r="Z35" s="7">
        <v>41</v>
      </c>
      <c r="AA35" s="7"/>
      <c r="AB35" s="7">
        <v>42</v>
      </c>
      <c r="AC35" s="7"/>
      <c r="AD35" s="7">
        <v>50</v>
      </c>
      <c r="AE35" s="7"/>
      <c r="AF35" s="7">
        <v>45</v>
      </c>
      <c r="AG35" s="7"/>
      <c r="AH35" s="7">
        <v>53</v>
      </c>
      <c r="AI35" s="7"/>
      <c r="AJ35" s="7">
        <v>50</v>
      </c>
      <c r="AK35" s="7"/>
      <c r="AL35" s="7">
        <v>41</v>
      </c>
      <c r="AM35" s="7"/>
      <c r="AN35" s="7">
        <v>35</v>
      </c>
      <c r="AO35" s="7"/>
      <c r="AP35" s="7" t="s">
        <v>15</v>
      </c>
      <c r="AQ35" s="7"/>
      <c r="AR35" s="7">
        <v>85</v>
      </c>
      <c r="AS35" s="7"/>
    </row>
    <row r="36" spans="1:45" x14ac:dyDescent="0.3">
      <c r="A36" s="6" t="s">
        <v>539</v>
      </c>
      <c r="B36" s="6"/>
      <c r="C36" s="6" t="s">
        <v>203</v>
      </c>
      <c r="D36" s="7">
        <v>16</v>
      </c>
      <c r="E36" s="7"/>
      <c r="F36" s="7">
        <v>12</v>
      </c>
      <c r="G36" s="7"/>
      <c r="H36" s="7">
        <v>4</v>
      </c>
      <c r="I36" s="7"/>
      <c r="J36" s="7">
        <v>6</v>
      </c>
      <c r="K36" s="7"/>
      <c r="L36" s="7">
        <v>11</v>
      </c>
      <c r="M36" s="7"/>
      <c r="N36" s="7">
        <v>27</v>
      </c>
      <c r="O36" s="7"/>
      <c r="P36" s="7">
        <v>90</v>
      </c>
      <c r="Q36" s="7"/>
      <c r="R36" s="7">
        <v>67</v>
      </c>
      <c r="S36" s="7"/>
      <c r="T36" s="7">
        <v>109</v>
      </c>
      <c r="U36" s="7"/>
      <c r="V36" s="7">
        <v>142</v>
      </c>
      <c r="W36" s="7"/>
      <c r="X36" s="7">
        <v>128</v>
      </c>
      <c r="Y36" s="7"/>
      <c r="Z36" s="7">
        <v>186</v>
      </c>
      <c r="AA36" s="7"/>
      <c r="AB36" s="7">
        <v>93</v>
      </c>
      <c r="AC36" s="7"/>
      <c r="AD36" s="7">
        <v>118</v>
      </c>
      <c r="AE36" s="7"/>
      <c r="AF36" s="7">
        <v>131</v>
      </c>
      <c r="AG36" s="7"/>
      <c r="AH36" s="7">
        <v>115</v>
      </c>
      <c r="AI36" s="7"/>
      <c r="AJ36" s="7">
        <v>104</v>
      </c>
      <c r="AK36" s="7"/>
      <c r="AL36" s="7">
        <v>189</v>
      </c>
      <c r="AM36" s="7"/>
      <c r="AN36" s="7">
        <v>179</v>
      </c>
      <c r="AO36" s="7"/>
      <c r="AP36" s="7">
        <v>166</v>
      </c>
      <c r="AQ36" s="7"/>
      <c r="AR36" s="7">
        <v>133</v>
      </c>
      <c r="AS36" s="7"/>
    </row>
    <row r="37" spans="1:45" x14ac:dyDescent="0.3">
      <c r="A37" s="6" t="s">
        <v>540</v>
      </c>
      <c r="B37" s="6"/>
      <c r="C37" s="6" t="s">
        <v>205</v>
      </c>
      <c r="D37" s="7">
        <v>2766</v>
      </c>
      <c r="E37" s="7"/>
      <c r="F37" s="7">
        <v>2324</v>
      </c>
      <c r="G37" s="7"/>
      <c r="H37" s="7">
        <v>1914</v>
      </c>
      <c r="I37" s="7"/>
      <c r="J37" s="7">
        <v>1551</v>
      </c>
      <c r="K37" s="7"/>
      <c r="L37" s="7">
        <v>1470</v>
      </c>
      <c r="M37" s="7"/>
      <c r="N37" s="7">
        <v>2985</v>
      </c>
      <c r="O37" s="7"/>
      <c r="P37" s="7">
        <v>1738</v>
      </c>
      <c r="Q37" s="7"/>
      <c r="R37" s="7">
        <v>1953</v>
      </c>
      <c r="S37" s="7"/>
      <c r="T37" s="7">
        <v>2383</v>
      </c>
      <c r="U37" s="7"/>
      <c r="V37" s="7">
        <v>2594</v>
      </c>
      <c r="W37" s="7"/>
      <c r="X37" s="7">
        <v>3895</v>
      </c>
      <c r="Y37" s="7"/>
      <c r="Z37" s="7">
        <v>3086</v>
      </c>
      <c r="AA37" s="7"/>
      <c r="AB37" s="7">
        <v>2499</v>
      </c>
      <c r="AC37" s="7"/>
      <c r="AD37" s="7">
        <v>2362</v>
      </c>
      <c r="AE37" s="7"/>
      <c r="AF37" s="7">
        <v>1725</v>
      </c>
      <c r="AG37" s="7"/>
      <c r="AH37" s="7">
        <v>2407</v>
      </c>
      <c r="AI37" s="7"/>
      <c r="AJ37" s="7">
        <v>2567</v>
      </c>
      <c r="AK37" s="7"/>
      <c r="AL37" s="7">
        <v>3272</v>
      </c>
      <c r="AM37" s="7"/>
      <c r="AN37" s="7">
        <v>3375</v>
      </c>
      <c r="AO37" s="7"/>
      <c r="AP37" s="7">
        <v>3625</v>
      </c>
      <c r="AQ37" s="7"/>
      <c r="AR37" s="7">
        <v>2086</v>
      </c>
      <c r="AS37" s="7"/>
    </row>
    <row r="38" spans="1:45" x14ac:dyDescent="0.3">
      <c r="A38" s="6" t="s">
        <v>541</v>
      </c>
      <c r="B38" s="6"/>
      <c r="C38" s="6" t="s">
        <v>207</v>
      </c>
      <c r="D38" s="7">
        <v>4603</v>
      </c>
      <c r="E38" s="7"/>
      <c r="F38" s="7">
        <v>8311</v>
      </c>
      <c r="G38" s="7"/>
      <c r="H38" s="7">
        <v>7424</v>
      </c>
      <c r="I38" s="7"/>
      <c r="J38" s="7">
        <v>7181</v>
      </c>
      <c r="K38" s="7"/>
      <c r="L38" s="7">
        <v>6996</v>
      </c>
      <c r="M38" s="7"/>
      <c r="N38" s="7">
        <v>4194</v>
      </c>
      <c r="O38" s="7"/>
      <c r="P38" s="7">
        <v>4166</v>
      </c>
      <c r="Q38" s="7"/>
      <c r="R38" s="7">
        <v>3652</v>
      </c>
      <c r="S38" s="7"/>
      <c r="T38" s="7">
        <v>3856</v>
      </c>
      <c r="U38" s="7"/>
      <c r="V38" s="7">
        <v>1831</v>
      </c>
      <c r="W38" s="7"/>
      <c r="X38" s="7">
        <v>3469</v>
      </c>
      <c r="Y38" s="7"/>
      <c r="Z38" s="7">
        <v>1400</v>
      </c>
      <c r="AA38" s="7"/>
      <c r="AB38" s="7">
        <v>1905</v>
      </c>
      <c r="AC38" s="7"/>
      <c r="AD38" s="7">
        <v>1675</v>
      </c>
      <c r="AE38" s="7"/>
      <c r="AF38" s="7">
        <v>3733</v>
      </c>
      <c r="AG38" s="7"/>
      <c r="AH38" s="7">
        <v>3644</v>
      </c>
      <c r="AI38" s="7"/>
      <c r="AJ38" s="7">
        <v>4041</v>
      </c>
      <c r="AK38" s="7"/>
      <c r="AL38" s="7">
        <v>4324</v>
      </c>
      <c r="AM38" s="7"/>
      <c r="AN38" s="7">
        <v>5063</v>
      </c>
      <c r="AO38" s="7"/>
      <c r="AP38" s="7">
        <v>11518</v>
      </c>
      <c r="AQ38" s="7"/>
      <c r="AR38" s="7">
        <v>5690</v>
      </c>
      <c r="AS38" s="7"/>
    </row>
    <row r="39" spans="1:45" x14ac:dyDescent="0.3">
      <c r="A39" s="6" t="s">
        <v>542</v>
      </c>
      <c r="B39" s="6"/>
      <c r="C39" s="6" t="s">
        <v>209</v>
      </c>
      <c r="D39" s="7">
        <v>0</v>
      </c>
      <c r="E39" s="7"/>
      <c r="F39" s="7">
        <v>0</v>
      </c>
      <c r="G39" s="7"/>
      <c r="H39" s="7" t="s">
        <v>15</v>
      </c>
      <c r="I39" s="7"/>
      <c r="J39" s="7" t="s">
        <v>15</v>
      </c>
      <c r="K39" s="7"/>
      <c r="L39" s="7">
        <v>2</v>
      </c>
      <c r="M39" s="7"/>
      <c r="N39" s="7">
        <v>0</v>
      </c>
      <c r="O39" s="7"/>
      <c r="P39" s="7">
        <v>3</v>
      </c>
      <c r="Q39" s="7"/>
      <c r="R39" s="7">
        <v>0</v>
      </c>
      <c r="S39" s="7"/>
      <c r="T39" s="7" t="s">
        <v>15</v>
      </c>
      <c r="U39" s="7"/>
      <c r="V39" s="7">
        <v>0</v>
      </c>
      <c r="W39" s="7"/>
      <c r="X39" s="7">
        <v>0</v>
      </c>
      <c r="Y39" s="7"/>
      <c r="Z39" s="7">
        <v>1</v>
      </c>
      <c r="AA39" s="7"/>
      <c r="AB39" s="7">
        <v>5</v>
      </c>
      <c r="AC39" s="7"/>
      <c r="AD39" s="7">
        <v>63</v>
      </c>
      <c r="AE39" s="7"/>
      <c r="AF39" s="7" t="s">
        <v>15</v>
      </c>
      <c r="AG39" s="7"/>
      <c r="AH39" s="7">
        <v>9</v>
      </c>
      <c r="AI39" s="7"/>
      <c r="AJ39" s="7" t="s">
        <v>15</v>
      </c>
      <c r="AK39" s="7"/>
      <c r="AL39" s="7" t="s">
        <v>15</v>
      </c>
      <c r="AM39" s="7"/>
      <c r="AN39" s="7">
        <v>1</v>
      </c>
      <c r="AO39" s="7"/>
      <c r="AP39" s="7" t="s">
        <v>15</v>
      </c>
      <c r="AQ39" s="7"/>
      <c r="AR39" s="7" t="s">
        <v>15</v>
      </c>
      <c r="AS39" s="7"/>
    </row>
    <row r="41" spans="1:45" x14ac:dyDescent="0.3">
      <c r="A41" s="6" t="s">
        <v>543</v>
      </c>
      <c r="B41" s="8" t="s">
        <v>279</v>
      </c>
      <c r="C41" s="6"/>
      <c r="D41" s="7">
        <v>40048</v>
      </c>
      <c r="E41" s="7"/>
      <c r="F41" s="7">
        <v>49841</v>
      </c>
      <c r="G41" s="7"/>
      <c r="H41" s="7">
        <v>44565</v>
      </c>
      <c r="I41" s="7"/>
      <c r="J41" s="7">
        <v>51484</v>
      </c>
      <c r="K41" s="7"/>
      <c r="L41" s="7">
        <v>60468</v>
      </c>
      <c r="M41" s="7"/>
      <c r="N41" s="7">
        <v>64959</v>
      </c>
      <c r="O41" s="7"/>
      <c r="P41" s="7">
        <v>74104</v>
      </c>
      <c r="Q41" s="7"/>
      <c r="R41" s="7">
        <v>78683</v>
      </c>
      <c r="S41" s="7"/>
      <c r="T41" s="7">
        <v>87517</v>
      </c>
      <c r="U41" s="7"/>
      <c r="V41" s="7">
        <v>85505</v>
      </c>
      <c r="W41" s="7"/>
      <c r="X41" s="7">
        <v>87256</v>
      </c>
      <c r="Y41" s="7"/>
      <c r="Z41" s="7">
        <v>83117</v>
      </c>
      <c r="AA41" s="7"/>
      <c r="AB41" s="7">
        <v>80152</v>
      </c>
      <c r="AC41" s="7"/>
      <c r="AD41" s="7">
        <v>76175</v>
      </c>
      <c r="AE41" s="7"/>
      <c r="AF41" s="7">
        <v>67598</v>
      </c>
      <c r="AG41" s="7"/>
      <c r="AH41" s="7">
        <v>69588</v>
      </c>
      <c r="AI41" s="7" t="s">
        <v>59</v>
      </c>
      <c r="AJ41" s="7">
        <v>67733</v>
      </c>
      <c r="AK41" s="7" t="s">
        <v>59</v>
      </c>
      <c r="AL41" s="7">
        <v>72845</v>
      </c>
      <c r="AM41" s="7" t="s">
        <v>59</v>
      </c>
      <c r="AN41" s="7">
        <v>76984</v>
      </c>
      <c r="AO41" s="7" t="s">
        <v>59</v>
      </c>
      <c r="AP41" s="7">
        <v>83263</v>
      </c>
      <c r="AQ41" s="7" t="s">
        <v>59</v>
      </c>
      <c r="AR41" s="7">
        <v>75839</v>
      </c>
      <c r="AS41" s="7"/>
    </row>
    <row r="43" spans="1:45" x14ac:dyDescent="0.3">
      <c r="A43" s="6" t="s">
        <v>544</v>
      </c>
      <c r="B43" s="6"/>
      <c r="C43" s="6" t="s">
        <v>151</v>
      </c>
      <c r="D43" s="7">
        <v>0</v>
      </c>
      <c r="E43" s="7"/>
      <c r="F43" s="7">
        <v>0</v>
      </c>
      <c r="G43" s="7"/>
      <c r="H43" s="7">
        <v>2</v>
      </c>
      <c r="I43" s="7"/>
      <c r="J43" s="7">
        <v>2</v>
      </c>
      <c r="K43" s="7"/>
      <c r="L43" s="7">
        <v>2</v>
      </c>
      <c r="M43" s="7"/>
      <c r="N43" s="7">
        <v>2</v>
      </c>
      <c r="O43" s="7"/>
      <c r="P43" s="7">
        <v>7</v>
      </c>
      <c r="Q43" s="7"/>
      <c r="R43" s="7">
        <v>5</v>
      </c>
      <c r="S43" s="7"/>
      <c r="T43" s="7">
        <v>6</v>
      </c>
      <c r="U43" s="7"/>
      <c r="V43" s="7">
        <v>5</v>
      </c>
      <c r="W43" s="7"/>
      <c r="X43" s="7">
        <v>6</v>
      </c>
      <c r="Y43" s="7"/>
      <c r="Z43" s="7">
        <v>9</v>
      </c>
      <c r="AA43" s="7"/>
      <c r="AB43" s="7">
        <v>14</v>
      </c>
      <c r="AC43" s="7"/>
      <c r="AD43" s="7">
        <v>12</v>
      </c>
      <c r="AE43" s="7"/>
      <c r="AF43" s="7">
        <v>11</v>
      </c>
      <c r="AG43" s="7"/>
      <c r="AH43" s="7">
        <v>12</v>
      </c>
      <c r="AI43" s="7"/>
      <c r="AJ43" s="7">
        <v>12</v>
      </c>
      <c r="AK43" s="7"/>
      <c r="AL43" s="7">
        <v>12</v>
      </c>
      <c r="AM43" s="7"/>
      <c r="AN43" s="7">
        <v>12</v>
      </c>
      <c r="AO43" s="7"/>
      <c r="AP43" s="7">
        <v>17</v>
      </c>
      <c r="AQ43" s="7"/>
      <c r="AR43" s="7">
        <v>15</v>
      </c>
      <c r="AS43" s="7"/>
    </row>
    <row r="44" spans="1:45" x14ac:dyDescent="0.3">
      <c r="A44" s="6" t="s">
        <v>545</v>
      </c>
      <c r="B44" s="6"/>
      <c r="C44" s="6" t="s">
        <v>153</v>
      </c>
      <c r="D44" s="7">
        <v>8822</v>
      </c>
      <c r="E44" s="7"/>
      <c r="F44" s="7">
        <v>12582</v>
      </c>
      <c r="G44" s="7"/>
      <c r="H44" s="7">
        <v>11867</v>
      </c>
      <c r="I44" s="7"/>
      <c r="J44" s="7">
        <v>16429</v>
      </c>
      <c r="K44" s="7"/>
      <c r="L44" s="7">
        <v>18119</v>
      </c>
      <c r="M44" s="7"/>
      <c r="N44" s="7">
        <v>26962</v>
      </c>
      <c r="O44" s="7"/>
      <c r="P44" s="7">
        <v>34148</v>
      </c>
      <c r="Q44" s="7"/>
      <c r="R44" s="7">
        <v>37970</v>
      </c>
      <c r="S44" s="7"/>
      <c r="T44" s="7">
        <v>43401</v>
      </c>
      <c r="U44" s="7"/>
      <c r="V44" s="7">
        <v>48712</v>
      </c>
      <c r="W44" s="7"/>
      <c r="X44" s="7">
        <v>48629</v>
      </c>
      <c r="Y44" s="7"/>
      <c r="Z44" s="7">
        <v>45553</v>
      </c>
      <c r="AA44" s="7"/>
      <c r="AB44" s="7">
        <v>42030</v>
      </c>
      <c r="AC44" s="7"/>
      <c r="AD44" s="7">
        <v>39192</v>
      </c>
      <c r="AE44" s="7"/>
      <c r="AF44" s="7">
        <v>25652</v>
      </c>
      <c r="AG44" s="7"/>
      <c r="AH44" s="7">
        <v>23703</v>
      </c>
      <c r="AI44" s="7"/>
      <c r="AJ44" s="7">
        <v>21224</v>
      </c>
      <c r="AK44" s="7"/>
      <c r="AL44" s="7">
        <v>18611</v>
      </c>
      <c r="AM44" s="7"/>
      <c r="AN44" s="7">
        <v>19723</v>
      </c>
      <c r="AO44" s="7"/>
      <c r="AP44" s="7">
        <v>22342</v>
      </c>
      <c r="AQ44" s="7"/>
      <c r="AR44" s="7">
        <v>21597</v>
      </c>
      <c r="AS44" s="7"/>
    </row>
    <row r="45" spans="1:45" x14ac:dyDescent="0.3">
      <c r="A45" s="6" t="s">
        <v>546</v>
      </c>
      <c r="B45" s="6"/>
      <c r="C45" s="6" t="s">
        <v>155</v>
      </c>
      <c r="D45" s="7">
        <v>6</v>
      </c>
      <c r="E45" s="7"/>
      <c r="F45" s="7">
        <v>5</v>
      </c>
      <c r="G45" s="7"/>
      <c r="H45" s="7">
        <v>5</v>
      </c>
      <c r="I45" s="7"/>
      <c r="J45" s="7">
        <v>9</v>
      </c>
      <c r="K45" s="7"/>
      <c r="L45" s="7">
        <v>10</v>
      </c>
      <c r="M45" s="7"/>
      <c r="N45" s="7" t="s">
        <v>15</v>
      </c>
      <c r="O45" s="7"/>
      <c r="P45" s="7">
        <v>8</v>
      </c>
      <c r="Q45" s="7"/>
      <c r="R45" s="7">
        <v>13</v>
      </c>
      <c r="S45" s="7"/>
      <c r="T45" s="7">
        <v>15</v>
      </c>
      <c r="U45" s="7"/>
      <c r="V45" s="7">
        <v>14</v>
      </c>
      <c r="W45" s="7"/>
      <c r="X45" s="7">
        <v>16</v>
      </c>
      <c r="Y45" s="7"/>
      <c r="Z45" s="7">
        <v>16</v>
      </c>
      <c r="AA45" s="7"/>
      <c r="AB45" s="7">
        <v>15</v>
      </c>
      <c r="AC45" s="7"/>
      <c r="AD45" s="7">
        <v>16</v>
      </c>
      <c r="AE45" s="7"/>
      <c r="AF45" s="7">
        <v>22</v>
      </c>
      <c r="AG45" s="7"/>
      <c r="AH45" s="7">
        <v>23</v>
      </c>
      <c r="AI45" s="7"/>
      <c r="AJ45" s="7">
        <v>31</v>
      </c>
      <c r="AK45" s="7"/>
      <c r="AL45" s="7" t="s">
        <v>15</v>
      </c>
      <c r="AM45" s="7"/>
      <c r="AN45" s="7" t="s">
        <v>15</v>
      </c>
      <c r="AO45" s="7"/>
      <c r="AP45" s="7">
        <v>42</v>
      </c>
      <c r="AQ45" s="7"/>
      <c r="AR45" s="7">
        <v>40</v>
      </c>
      <c r="AS45" s="7"/>
    </row>
    <row r="46" spans="1:45" x14ac:dyDescent="0.3">
      <c r="A46" s="6" t="s">
        <v>547</v>
      </c>
      <c r="B46" s="6"/>
      <c r="C46" s="6" t="s">
        <v>157</v>
      </c>
      <c r="D46" s="7">
        <v>15</v>
      </c>
      <c r="E46" s="7"/>
      <c r="F46" s="7">
        <v>84</v>
      </c>
      <c r="G46" s="7"/>
      <c r="H46" s="7">
        <v>34</v>
      </c>
      <c r="I46" s="7"/>
      <c r="J46" s="7">
        <v>21</v>
      </c>
      <c r="K46" s="7"/>
      <c r="L46" s="7">
        <v>34</v>
      </c>
      <c r="M46" s="7"/>
      <c r="N46" s="7">
        <v>42</v>
      </c>
      <c r="O46" s="7"/>
      <c r="P46" s="7">
        <v>88</v>
      </c>
      <c r="Q46" s="7"/>
      <c r="R46" s="7">
        <v>39</v>
      </c>
      <c r="S46" s="7"/>
      <c r="T46" s="7">
        <v>95</v>
      </c>
      <c r="U46" s="7"/>
      <c r="V46" s="7">
        <v>49</v>
      </c>
      <c r="W46" s="7"/>
      <c r="X46" s="7">
        <v>59</v>
      </c>
      <c r="Y46" s="7"/>
      <c r="Z46" s="7">
        <v>62</v>
      </c>
      <c r="AA46" s="7"/>
      <c r="AB46" s="7">
        <v>69</v>
      </c>
      <c r="AC46" s="7"/>
      <c r="AD46" s="7">
        <v>96</v>
      </c>
      <c r="AE46" s="7"/>
      <c r="AF46" s="7">
        <v>55</v>
      </c>
      <c r="AG46" s="7"/>
      <c r="AH46" s="7">
        <v>72</v>
      </c>
      <c r="AI46" s="7"/>
      <c r="AJ46" s="7">
        <v>54</v>
      </c>
      <c r="AK46" s="7"/>
      <c r="AL46" s="7">
        <v>51</v>
      </c>
      <c r="AM46" s="7"/>
      <c r="AN46" s="7">
        <v>90</v>
      </c>
      <c r="AO46" s="7"/>
      <c r="AP46" s="7">
        <v>65</v>
      </c>
      <c r="AQ46" s="7"/>
      <c r="AR46" s="7">
        <v>79</v>
      </c>
      <c r="AS46" s="7"/>
    </row>
    <row r="47" spans="1:45" x14ac:dyDescent="0.3">
      <c r="A47" s="6" t="s">
        <v>548</v>
      </c>
      <c r="B47" s="6"/>
      <c r="C47" s="6" t="s">
        <v>159</v>
      </c>
      <c r="D47" s="7">
        <v>24</v>
      </c>
      <c r="E47" s="7"/>
      <c r="F47" s="7">
        <v>7</v>
      </c>
      <c r="G47" s="7"/>
      <c r="H47" s="7">
        <v>7</v>
      </c>
      <c r="I47" s="7"/>
      <c r="J47" s="7">
        <v>55</v>
      </c>
      <c r="K47" s="7"/>
      <c r="L47" s="7">
        <v>162</v>
      </c>
      <c r="M47" s="7"/>
      <c r="N47" s="7">
        <v>3</v>
      </c>
      <c r="O47" s="7"/>
      <c r="P47" s="7">
        <v>4</v>
      </c>
      <c r="Q47" s="7"/>
      <c r="R47" s="7">
        <v>8</v>
      </c>
      <c r="S47" s="7"/>
      <c r="T47" s="7">
        <v>20</v>
      </c>
      <c r="U47" s="7"/>
      <c r="V47" s="7">
        <v>33</v>
      </c>
      <c r="W47" s="7"/>
      <c r="X47" s="7">
        <v>27</v>
      </c>
      <c r="Y47" s="7"/>
      <c r="Z47" s="7">
        <v>131</v>
      </c>
      <c r="AA47" s="7"/>
      <c r="AB47" s="7">
        <v>79</v>
      </c>
      <c r="AC47" s="7"/>
      <c r="AD47" s="7">
        <v>62</v>
      </c>
      <c r="AE47" s="7"/>
      <c r="AF47" s="7" t="s">
        <v>15</v>
      </c>
      <c r="AG47" s="7"/>
      <c r="AH47" s="7">
        <v>52</v>
      </c>
      <c r="AI47" s="7"/>
      <c r="AJ47" s="7">
        <v>5</v>
      </c>
      <c r="AK47" s="7"/>
      <c r="AL47" s="7">
        <v>4</v>
      </c>
      <c r="AM47" s="7"/>
      <c r="AN47" s="7">
        <v>31</v>
      </c>
      <c r="AO47" s="7"/>
      <c r="AP47" s="7">
        <v>38</v>
      </c>
      <c r="AQ47" s="7"/>
      <c r="AR47" s="7">
        <v>42</v>
      </c>
      <c r="AS47" s="7"/>
    </row>
    <row r="48" spans="1:45" x14ac:dyDescent="0.3">
      <c r="A48" s="6" t="s">
        <v>549</v>
      </c>
      <c r="B48" s="6"/>
      <c r="C48" s="6" t="s">
        <v>161</v>
      </c>
      <c r="D48" s="7">
        <v>93</v>
      </c>
      <c r="E48" s="7"/>
      <c r="F48" s="7">
        <v>154</v>
      </c>
      <c r="G48" s="7"/>
      <c r="H48" s="7">
        <v>110</v>
      </c>
      <c r="I48" s="7"/>
      <c r="J48" s="7">
        <v>170</v>
      </c>
      <c r="K48" s="7"/>
      <c r="L48" s="7">
        <v>130</v>
      </c>
      <c r="M48" s="7"/>
      <c r="N48" s="7">
        <v>116</v>
      </c>
      <c r="O48" s="7"/>
      <c r="P48" s="7">
        <v>111</v>
      </c>
      <c r="Q48" s="7"/>
      <c r="R48" s="7">
        <v>174</v>
      </c>
      <c r="S48" s="7"/>
      <c r="T48" s="7">
        <v>205</v>
      </c>
      <c r="U48" s="7"/>
      <c r="V48" s="7">
        <v>234</v>
      </c>
      <c r="W48" s="7"/>
      <c r="X48" s="7">
        <v>519</v>
      </c>
      <c r="Y48" s="7"/>
      <c r="Z48" s="7">
        <v>622</v>
      </c>
      <c r="AA48" s="7"/>
      <c r="AB48" s="7">
        <v>518</v>
      </c>
      <c r="AC48" s="7"/>
      <c r="AD48" s="7">
        <v>437</v>
      </c>
      <c r="AE48" s="7"/>
      <c r="AF48" s="7">
        <v>408</v>
      </c>
      <c r="AG48" s="7"/>
      <c r="AH48" s="7">
        <v>474</v>
      </c>
      <c r="AI48" s="7"/>
      <c r="AJ48" s="7">
        <v>421</v>
      </c>
      <c r="AK48" s="7"/>
      <c r="AL48" s="7">
        <v>332</v>
      </c>
      <c r="AM48" s="7"/>
      <c r="AN48" s="7">
        <v>487</v>
      </c>
      <c r="AO48" s="7"/>
      <c r="AP48" s="7">
        <v>573</v>
      </c>
      <c r="AQ48" s="7"/>
      <c r="AR48" s="7">
        <v>453</v>
      </c>
      <c r="AS48" s="7"/>
    </row>
    <row r="49" spans="1:45" x14ac:dyDescent="0.3">
      <c r="A49" s="6" t="s">
        <v>550</v>
      </c>
      <c r="B49" s="6"/>
      <c r="C49" s="6" t="s">
        <v>163</v>
      </c>
      <c r="D49" s="7">
        <v>7</v>
      </c>
      <c r="E49" s="7"/>
      <c r="F49" s="7">
        <v>8</v>
      </c>
      <c r="G49" s="7"/>
      <c r="H49" s="7" t="s">
        <v>15</v>
      </c>
      <c r="I49" s="7"/>
      <c r="J49" s="7" t="s">
        <v>15</v>
      </c>
      <c r="K49" s="7"/>
      <c r="L49" s="7" t="s">
        <v>15</v>
      </c>
      <c r="M49" s="7"/>
      <c r="N49" s="7" t="s">
        <v>15</v>
      </c>
      <c r="O49" s="7"/>
      <c r="P49" s="7" t="s">
        <v>15</v>
      </c>
      <c r="Q49" s="7"/>
      <c r="R49" s="7" t="s">
        <v>15</v>
      </c>
      <c r="S49" s="7"/>
      <c r="T49" s="7" t="s">
        <v>15</v>
      </c>
      <c r="U49" s="7"/>
      <c r="V49" s="7">
        <v>21</v>
      </c>
      <c r="W49" s="7"/>
      <c r="X49" s="7">
        <v>15</v>
      </c>
      <c r="Y49" s="7"/>
      <c r="Z49" s="7">
        <v>32</v>
      </c>
      <c r="AA49" s="7"/>
      <c r="AB49" s="7" t="s">
        <v>15</v>
      </c>
      <c r="AC49" s="7"/>
      <c r="AD49" s="7" t="s">
        <v>15</v>
      </c>
      <c r="AE49" s="7"/>
      <c r="AF49" s="7">
        <v>8</v>
      </c>
      <c r="AG49" s="7"/>
      <c r="AH49" s="7">
        <v>7</v>
      </c>
      <c r="AI49" s="7"/>
      <c r="AJ49" s="7">
        <v>10</v>
      </c>
      <c r="AK49" s="7"/>
      <c r="AL49" s="7">
        <v>13</v>
      </c>
      <c r="AM49" s="7"/>
      <c r="AN49" s="7">
        <v>16</v>
      </c>
      <c r="AO49" s="7"/>
      <c r="AP49" s="7" t="s">
        <v>15</v>
      </c>
      <c r="AQ49" s="7"/>
      <c r="AR49" s="7">
        <v>108</v>
      </c>
      <c r="AS49" s="7"/>
    </row>
    <row r="50" spans="1:45" x14ac:dyDescent="0.3">
      <c r="A50" s="6" t="s">
        <v>551</v>
      </c>
      <c r="B50" s="6"/>
      <c r="C50" s="6" t="s">
        <v>165</v>
      </c>
      <c r="D50" s="7">
        <v>6</v>
      </c>
      <c r="E50" s="7"/>
      <c r="F50" s="7" t="s">
        <v>15</v>
      </c>
      <c r="G50" s="7"/>
      <c r="H50" s="7">
        <v>34</v>
      </c>
      <c r="I50" s="7"/>
      <c r="J50" s="7">
        <v>9</v>
      </c>
      <c r="K50" s="7"/>
      <c r="L50" s="7">
        <v>8</v>
      </c>
      <c r="M50" s="7"/>
      <c r="N50" s="7">
        <v>8</v>
      </c>
      <c r="O50" s="7"/>
      <c r="P50" s="7" t="s">
        <v>15</v>
      </c>
      <c r="Q50" s="7"/>
      <c r="R50" s="7">
        <v>3</v>
      </c>
      <c r="S50" s="7"/>
      <c r="T50" s="7" t="s">
        <v>15</v>
      </c>
      <c r="U50" s="7"/>
      <c r="V50" s="7">
        <v>100</v>
      </c>
      <c r="W50" s="7"/>
      <c r="X50" s="7">
        <v>116</v>
      </c>
      <c r="Y50" s="7"/>
      <c r="Z50" s="7" t="s">
        <v>15</v>
      </c>
      <c r="AA50" s="7"/>
      <c r="AB50" s="7">
        <v>53</v>
      </c>
      <c r="AC50" s="7"/>
      <c r="AD50" s="7">
        <v>8</v>
      </c>
      <c r="AE50" s="7"/>
      <c r="AF50" s="7" t="s">
        <v>15</v>
      </c>
      <c r="AG50" s="7"/>
      <c r="AH50" s="7">
        <v>4</v>
      </c>
      <c r="AI50" s="7"/>
      <c r="AJ50" s="7" t="s">
        <v>15</v>
      </c>
      <c r="AK50" s="7"/>
      <c r="AL50" s="7">
        <v>14</v>
      </c>
      <c r="AM50" s="7"/>
      <c r="AN50" s="7" t="s">
        <v>15</v>
      </c>
      <c r="AO50" s="7"/>
      <c r="AP50" s="7">
        <v>16</v>
      </c>
      <c r="AQ50" s="7"/>
      <c r="AR50" s="7">
        <v>8</v>
      </c>
      <c r="AS50" s="7"/>
    </row>
    <row r="51" spans="1:45" x14ac:dyDescent="0.3">
      <c r="A51" s="6" t="s">
        <v>552</v>
      </c>
      <c r="B51" s="6"/>
      <c r="C51" s="6" t="s">
        <v>167</v>
      </c>
      <c r="D51" s="7" t="s">
        <v>15</v>
      </c>
      <c r="E51" s="7"/>
      <c r="F51" s="7">
        <v>1</v>
      </c>
      <c r="G51" s="7"/>
      <c r="H51" s="7" t="s">
        <v>15</v>
      </c>
      <c r="I51" s="7"/>
      <c r="J51" s="7">
        <v>1</v>
      </c>
      <c r="K51" s="7"/>
      <c r="L51" s="7">
        <v>1</v>
      </c>
      <c r="M51" s="7"/>
      <c r="N51" s="7" t="s">
        <v>15</v>
      </c>
      <c r="O51" s="7"/>
      <c r="P51" s="7">
        <v>1</v>
      </c>
      <c r="Q51" s="7"/>
      <c r="R51" s="7" t="s">
        <v>15</v>
      </c>
      <c r="S51" s="7"/>
      <c r="T51" s="7">
        <v>2</v>
      </c>
      <c r="U51" s="7"/>
      <c r="V51" s="7">
        <v>3</v>
      </c>
      <c r="W51" s="7"/>
      <c r="X51" s="7">
        <v>4</v>
      </c>
      <c r="Y51" s="7"/>
      <c r="Z51" s="7">
        <v>1</v>
      </c>
      <c r="AA51" s="7"/>
      <c r="AB51" s="7">
        <v>2</v>
      </c>
      <c r="AC51" s="7"/>
      <c r="AD51" s="7">
        <v>1</v>
      </c>
      <c r="AE51" s="7"/>
      <c r="AF51" s="7">
        <v>2</v>
      </c>
      <c r="AG51" s="7"/>
      <c r="AH51" s="7">
        <v>4</v>
      </c>
      <c r="AI51" s="7"/>
      <c r="AJ51" s="7">
        <v>4</v>
      </c>
      <c r="AK51" s="7"/>
      <c r="AL51" s="7">
        <v>7</v>
      </c>
      <c r="AM51" s="7"/>
      <c r="AN51" s="7">
        <v>6</v>
      </c>
      <c r="AO51" s="7"/>
      <c r="AP51" s="7">
        <v>5</v>
      </c>
      <c r="AQ51" s="7"/>
      <c r="AR51" s="7">
        <v>7</v>
      </c>
      <c r="AS51" s="7"/>
    </row>
    <row r="52" spans="1:45" x14ac:dyDescent="0.3">
      <c r="A52" s="6" t="s">
        <v>553</v>
      </c>
      <c r="B52" s="6"/>
      <c r="C52" s="6" t="s">
        <v>169</v>
      </c>
      <c r="D52" s="7">
        <v>388</v>
      </c>
      <c r="E52" s="7"/>
      <c r="F52" s="7">
        <v>992</v>
      </c>
      <c r="G52" s="7"/>
      <c r="H52" s="7">
        <v>1480</v>
      </c>
      <c r="I52" s="7"/>
      <c r="J52" s="7">
        <v>1620</v>
      </c>
      <c r="K52" s="7"/>
      <c r="L52" s="7">
        <v>1440</v>
      </c>
      <c r="M52" s="7"/>
      <c r="N52" s="7">
        <v>1616</v>
      </c>
      <c r="O52" s="7"/>
      <c r="P52" s="7">
        <v>1383</v>
      </c>
      <c r="Q52" s="7"/>
      <c r="R52" s="7">
        <v>1327</v>
      </c>
      <c r="S52" s="7"/>
      <c r="T52" s="7">
        <v>1711</v>
      </c>
      <c r="U52" s="7"/>
      <c r="V52" s="7">
        <v>1650</v>
      </c>
      <c r="W52" s="7"/>
      <c r="X52" s="7">
        <v>1645</v>
      </c>
      <c r="Y52" s="7"/>
      <c r="Z52" s="7">
        <v>1647</v>
      </c>
      <c r="AA52" s="7"/>
      <c r="AB52" s="7">
        <v>1893</v>
      </c>
      <c r="AC52" s="7"/>
      <c r="AD52" s="7">
        <v>2293</v>
      </c>
      <c r="AE52" s="7"/>
      <c r="AF52" s="7">
        <v>3008</v>
      </c>
      <c r="AG52" s="7"/>
      <c r="AH52" s="7">
        <v>3685</v>
      </c>
      <c r="AI52" s="7"/>
      <c r="AJ52" s="7">
        <v>4450</v>
      </c>
      <c r="AK52" s="7"/>
      <c r="AL52" s="7">
        <v>6112</v>
      </c>
      <c r="AM52" s="7"/>
      <c r="AN52" s="7">
        <v>6318</v>
      </c>
      <c r="AO52" s="7"/>
      <c r="AP52" s="7">
        <v>6775</v>
      </c>
      <c r="AQ52" s="7"/>
      <c r="AR52" s="7">
        <v>6394</v>
      </c>
      <c r="AS52" s="7"/>
    </row>
    <row r="53" spans="1:45" x14ac:dyDescent="0.3">
      <c r="A53" s="6" t="s">
        <v>554</v>
      </c>
      <c r="B53" s="6"/>
      <c r="C53" s="6" t="s">
        <v>171</v>
      </c>
      <c r="D53" s="7">
        <v>10</v>
      </c>
      <c r="E53" s="7"/>
      <c r="F53" s="7">
        <v>6</v>
      </c>
      <c r="G53" s="7"/>
      <c r="H53" s="7">
        <v>5</v>
      </c>
      <c r="I53" s="7"/>
      <c r="J53" s="7">
        <v>16</v>
      </c>
      <c r="K53" s="7"/>
      <c r="L53" s="7">
        <v>13</v>
      </c>
      <c r="M53" s="7"/>
      <c r="N53" s="7">
        <v>14</v>
      </c>
      <c r="O53" s="7"/>
      <c r="P53" s="7">
        <v>11</v>
      </c>
      <c r="Q53" s="7"/>
      <c r="R53" s="7">
        <v>16</v>
      </c>
      <c r="S53" s="7"/>
      <c r="T53" s="7">
        <v>26</v>
      </c>
      <c r="U53" s="7"/>
      <c r="V53" s="7">
        <v>22</v>
      </c>
      <c r="W53" s="7"/>
      <c r="X53" s="7">
        <v>20</v>
      </c>
      <c r="Y53" s="7"/>
      <c r="Z53" s="7">
        <v>16</v>
      </c>
      <c r="AA53" s="7"/>
      <c r="AB53" s="7">
        <v>27</v>
      </c>
      <c r="AC53" s="7"/>
      <c r="AD53" s="7">
        <v>35</v>
      </c>
      <c r="AE53" s="7"/>
      <c r="AF53" s="7">
        <v>35</v>
      </c>
      <c r="AG53" s="7"/>
      <c r="AH53" s="7" t="s">
        <v>15</v>
      </c>
      <c r="AI53" s="7"/>
      <c r="AJ53" s="7">
        <v>34</v>
      </c>
      <c r="AK53" s="7"/>
      <c r="AL53" s="7">
        <v>52</v>
      </c>
      <c r="AM53" s="7"/>
      <c r="AN53" s="7">
        <v>57</v>
      </c>
      <c r="AO53" s="7"/>
      <c r="AP53" s="7">
        <v>121</v>
      </c>
      <c r="AQ53" s="7"/>
      <c r="AR53" s="7">
        <v>122</v>
      </c>
      <c r="AS53" s="7"/>
    </row>
    <row r="54" spans="1:45" x14ac:dyDescent="0.3">
      <c r="A54" s="6" t="s">
        <v>555</v>
      </c>
      <c r="B54" s="6"/>
      <c r="C54" s="6" t="s">
        <v>173</v>
      </c>
      <c r="D54" s="7" t="s">
        <v>15</v>
      </c>
      <c r="E54" s="7"/>
      <c r="F54" s="7" t="s">
        <v>15</v>
      </c>
      <c r="G54" s="7"/>
      <c r="H54" s="7">
        <v>560</v>
      </c>
      <c r="I54" s="7"/>
      <c r="J54" s="7">
        <v>128</v>
      </c>
      <c r="K54" s="7"/>
      <c r="L54" s="7">
        <v>1177</v>
      </c>
      <c r="M54" s="7"/>
      <c r="N54" s="7">
        <v>109</v>
      </c>
      <c r="O54" s="7"/>
      <c r="P54" s="7">
        <v>93</v>
      </c>
      <c r="Q54" s="7"/>
      <c r="R54" s="7">
        <v>165</v>
      </c>
      <c r="S54" s="7"/>
      <c r="T54" s="7">
        <v>83</v>
      </c>
      <c r="U54" s="7"/>
      <c r="V54" s="7">
        <v>103</v>
      </c>
      <c r="W54" s="7"/>
      <c r="X54" s="7">
        <v>180</v>
      </c>
      <c r="Y54" s="7"/>
      <c r="Z54" s="7">
        <v>171</v>
      </c>
      <c r="AA54" s="7"/>
      <c r="AB54" s="7">
        <v>152</v>
      </c>
      <c r="AC54" s="7"/>
      <c r="AD54" s="7">
        <v>122</v>
      </c>
      <c r="AE54" s="7"/>
      <c r="AF54" s="7">
        <v>243</v>
      </c>
      <c r="AG54" s="7"/>
      <c r="AH54" s="7">
        <v>246</v>
      </c>
      <c r="AI54" s="7"/>
      <c r="AJ54" s="7">
        <v>227</v>
      </c>
      <c r="AK54" s="7"/>
      <c r="AL54" s="7">
        <v>567</v>
      </c>
      <c r="AM54" s="7"/>
      <c r="AN54" s="7">
        <v>619</v>
      </c>
      <c r="AO54" s="7"/>
      <c r="AP54" s="7">
        <v>1016</v>
      </c>
      <c r="AQ54" s="7"/>
      <c r="AR54" s="7">
        <v>954</v>
      </c>
      <c r="AS54" s="7"/>
    </row>
    <row r="55" spans="1:45" x14ac:dyDescent="0.3">
      <c r="A55" s="6" t="s">
        <v>556</v>
      </c>
      <c r="B55" s="6"/>
      <c r="C55" s="6" t="s">
        <v>175</v>
      </c>
      <c r="D55" s="7">
        <v>176</v>
      </c>
      <c r="E55" s="7"/>
      <c r="F55" s="7">
        <v>1811</v>
      </c>
      <c r="G55" s="7"/>
      <c r="H55" s="7">
        <v>256</v>
      </c>
      <c r="I55" s="7"/>
      <c r="J55" s="7">
        <v>940</v>
      </c>
      <c r="K55" s="7"/>
      <c r="L55" s="7">
        <v>657</v>
      </c>
      <c r="M55" s="7"/>
      <c r="N55" s="7">
        <v>512</v>
      </c>
      <c r="O55" s="7"/>
      <c r="P55" s="7">
        <v>414</v>
      </c>
      <c r="Q55" s="7"/>
      <c r="R55" s="7">
        <v>480</v>
      </c>
      <c r="S55" s="7"/>
      <c r="T55" s="7">
        <v>400</v>
      </c>
      <c r="U55" s="7"/>
      <c r="V55" s="7">
        <v>533</v>
      </c>
      <c r="W55" s="7"/>
      <c r="X55" s="7">
        <v>307</v>
      </c>
      <c r="Y55" s="7"/>
      <c r="Z55" s="7">
        <v>337</v>
      </c>
      <c r="AA55" s="7"/>
      <c r="AB55" s="7">
        <v>298</v>
      </c>
      <c r="AC55" s="7"/>
      <c r="AD55" s="7">
        <v>491</v>
      </c>
      <c r="AE55" s="7"/>
      <c r="AF55" s="7">
        <v>493</v>
      </c>
      <c r="AG55" s="7"/>
      <c r="AH55" s="7">
        <v>971</v>
      </c>
      <c r="AI55" s="7"/>
      <c r="AJ55" s="7">
        <v>456</v>
      </c>
      <c r="AK55" s="7"/>
      <c r="AL55" s="7">
        <v>624</v>
      </c>
      <c r="AM55" s="7"/>
      <c r="AN55" s="7">
        <v>528</v>
      </c>
      <c r="AO55" s="7"/>
      <c r="AP55" s="7">
        <v>800</v>
      </c>
      <c r="AQ55" s="7"/>
      <c r="AR55" s="7">
        <v>687</v>
      </c>
      <c r="AS55" s="7"/>
    </row>
    <row r="56" spans="1:45" x14ac:dyDescent="0.3">
      <c r="A56" s="6" t="s">
        <v>557</v>
      </c>
      <c r="B56" s="6"/>
      <c r="C56" s="6" t="s">
        <v>177</v>
      </c>
      <c r="D56" s="7">
        <v>4173</v>
      </c>
      <c r="E56" s="7"/>
      <c r="F56" s="7">
        <v>4698</v>
      </c>
      <c r="G56" s="7"/>
      <c r="H56" s="7">
        <v>3484</v>
      </c>
      <c r="I56" s="7"/>
      <c r="J56" s="7">
        <v>3010</v>
      </c>
      <c r="K56" s="7"/>
      <c r="L56" s="7">
        <v>2770</v>
      </c>
      <c r="M56" s="7"/>
      <c r="N56" s="7">
        <v>2465</v>
      </c>
      <c r="O56" s="7"/>
      <c r="P56" s="7">
        <v>2222</v>
      </c>
      <c r="Q56" s="7"/>
      <c r="R56" s="7">
        <v>2414</v>
      </c>
      <c r="S56" s="7"/>
      <c r="T56" s="7">
        <v>1946</v>
      </c>
      <c r="U56" s="7"/>
      <c r="V56" s="7">
        <v>2453</v>
      </c>
      <c r="W56" s="7"/>
      <c r="X56" s="7">
        <v>2513</v>
      </c>
      <c r="Y56" s="7"/>
      <c r="Z56" s="7">
        <v>1892</v>
      </c>
      <c r="AA56" s="7"/>
      <c r="AB56" s="7">
        <v>1963</v>
      </c>
      <c r="AC56" s="7"/>
      <c r="AD56" s="7">
        <v>1677</v>
      </c>
      <c r="AE56" s="7"/>
      <c r="AF56" s="7">
        <v>2281</v>
      </c>
      <c r="AG56" s="7"/>
      <c r="AH56" s="7">
        <v>2193</v>
      </c>
      <c r="AI56" s="7"/>
      <c r="AJ56" s="7">
        <v>3252</v>
      </c>
      <c r="AK56" s="7"/>
      <c r="AL56" s="7">
        <v>4295</v>
      </c>
      <c r="AM56" s="7"/>
      <c r="AN56" s="7">
        <v>4657</v>
      </c>
      <c r="AO56" s="7"/>
      <c r="AP56" s="7">
        <v>6296</v>
      </c>
      <c r="AQ56" s="7"/>
      <c r="AR56" s="7">
        <v>5271</v>
      </c>
      <c r="AS56" s="7"/>
    </row>
    <row r="57" spans="1:45" x14ac:dyDescent="0.3">
      <c r="A57" s="6" t="s">
        <v>558</v>
      </c>
      <c r="B57" s="6"/>
      <c r="C57" s="6" t="s">
        <v>179</v>
      </c>
      <c r="D57" s="7">
        <v>9</v>
      </c>
      <c r="E57" s="7"/>
      <c r="F57" s="7">
        <v>52</v>
      </c>
      <c r="G57" s="7"/>
      <c r="H57" s="7">
        <v>61</v>
      </c>
      <c r="I57" s="7"/>
      <c r="J57" s="7">
        <v>61</v>
      </c>
      <c r="K57" s="7"/>
      <c r="L57" s="7">
        <v>83</v>
      </c>
      <c r="M57" s="7"/>
      <c r="N57" s="7">
        <v>73</v>
      </c>
      <c r="O57" s="7"/>
      <c r="P57" s="7">
        <v>76</v>
      </c>
      <c r="Q57" s="7"/>
      <c r="R57" s="7">
        <v>59</v>
      </c>
      <c r="S57" s="7"/>
      <c r="T57" s="7">
        <v>135</v>
      </c>
      <c r="U57" s="7"/>
      <c r="V57" s="7">
        <v>107</v>
      </c>
      <c r="W57" s="7"/>
      <c r="X57" s="7">
        <v>61</v>
      </c>
      <c r="Y57" s="7"/>
      <c r="Z57" s="7">
        <v>68</v>
      </c>
      <c r="AA57" s="7"/>
      <c r="AB57" s="7">
        <v>62</v>
      </c>
      <c r="AC57" s="7"/>
      <c r="AD57" s="7">
        <v>67</v>
      </c>
      <c r="AE57" s="7"/>
      <c r="AF57" s="7">
        <v>60</v>
      </c>
      <c r="AG57" s="7"/>
      <c r="AH57" s="7">
        <v>53</v>
      </c>
      <c r="AI57" s="7"/>
      <c r="AJ57" s="7">
        <v>69</v>
      </c>
      <c r="AK57" s="7"/>
      <c r="AL57" s="7">
        <v>94</v>
      </c>
      <c r="AM57" s="7"/>
      <c r="AN57" s="7">
        <v>96</v>
      </c>
      <c r="AO57" s="7"/>
      <c r="AP57" s="7">
        <v>142</v>
      </c>
      <c r="AQ57" s="7"/>
      <c r="AR57" s="7">
        <v>194</v>
      </c>
      <c r="AS57" s="7"/>
    </row>
    <row r="58" spans="1:45" x14ac:dyDescent="0.3">
      <c r="A58" s="6" t="s">
        <v>559</v>
      </c>
      <c r="B58" s="6"/>
      <c r="C58" s="6" t="s">
        <v>181</v>
      </c>
      <c r="D58" s="7">
        <v>1768</v>
      </c>
      <c r="E58" s="7"/>
      <c r="F58" s="7">
        <v>1658</v>
      </c>
      <c r="G58" s="7"/>
      <c r="H58" s="7">
        <v>1207</v>
      </c>
      <c r="I58" s="7"/>
      <c r="J58" s="7">
        <v>1020</v>
      </c>
      <c r="K58" s="7"/>
      <c r="L58" s="7">
        <v>1283</v>
      </c>
      <c r="M58" s="7"/>
      <c r="N58" s="7">
        <v>1357</v>
      </c>
      <c r="O58" s="7"/>
      <c r="P58" s="7">
        <v>2003</v>
      </c>
      <c r="Q58" s="7"/>
      <c r="R58" s="7">
        <v>2565</v>
      </c>
      <c r="S58" s="7"/>
      <c r="T58" s="7">
        <v>3447</v>
      </c>
      <c r="U58" s="7"/>
      <c r="V58" s="7">
        <v>1831</v>
      </c>
      <c r="W58" s="7"/>
      <c r="X58" s="7">
        <v>1801</v>
      </c>
      <c r="Y58" s="7"/>
      <c r="Z58" s="7">
        <v>1820</v>
      </c>
      <c r="AA58" s="7"/>
      <c r="AB58" s="7">
        <v>1723</v>
      </c>
      <c r="AC58" s="7"/>
      <c r="AD58" s="7">
        <v>1983</v>
      </c>
      <c r="AE58" s="7"/>
      <c r="AF58" s="7">
        <v>3794</v>
      </c>
      <c r="AG58" s="7"/>
      <c r="AH58" s="7">
        <v>4186</v>
      </c>
      <c r="AI58" s="7"/>
      <c r="AJ58" s="7">
        <v>3909</v>
      </c>
      <c r="AK58" s="7"/>
      <c r="AL58" s="7">
        <v>3618</v>
      </c>
      <c r="AM58" s="7"/>
      <c r="AN58" s="7">
        <v>3866</v>
      </c>
      <c r="AO58" s="7"/>
      <c r="AP58" s="7">
        <v>3750</v>
      </c>
      <c r="AQ58" s="7"/>
      <c r="AR58" s="7">
        <v>4660</v>
      </c>
      <c r="AS58" s="7"/>
    </row>
    <row r="59" spans="1:45" x14ac:dyDescent="0.3">
      <c r="A59" s="6" t="s">
        <v>560</v>
      </c>
      <c r="B59" s="6"/>
      <c r="C59" s="6" t="s">
        <v>183</v>
      </c>
      <c r="D59" s="7">
        <v>82</v>
      </c>
      <c r="E59" s="7"/>
      <c r="F59" s="7">
        <v>125</v>
      </c>
      <c r="G59" s="7"/>
      <c r="H59" s="7">
        <v>170</v>
      </c>
      <c r="I59" s="7"/>
      <c r="J59" s="7">
        <v>177</v>
      </c>
      <c r="K59" s="7"/>
      <c r="L59" s="7">
        <v>227</v>
      </c>
      <c r="M59" s="7"/>
      <c r="N59" s="7">
        <v>439</v>
      </c>
      <c r="O59" s="7"/>
      <c r="P59" s="7">
        <v>395</v>
      </c>
      <c r="Q59" s="7"/>
      <c r="R59" s="7">
        <v>300</v>
      </c>
      <c r="S59" s="7"/>
      <c r="T59" s="7">
        <v>376</v>
      </c>
      <c r="U59" s="7"/>
      <c r="V59" s="7">
        <v>101</v>
      </c>
      <c r="W59" s="7"/>
      <c r="X59" s="7">
        <v>105</v>
      </c>
      <c r="Y59" s="7"/>
      <c r="Z59" s="7">
        <v>154</v>
      </c>
      <c r="AA59" s="7"/>
      <c r="AB59" s="7">
        <v>218</v>
      </c>
      <c r="AC59" s="7"/>
      <c r="AD59" s="7">
        <v>229</v>
      </c>
      <c r="AE59" s="7"/>
      <c r="AF59" s="7">
        <v>221</v>
      </c>
      <c r="AG59" s="7"/>
      <c r="AH59" s="7">
        <v>256</v>
      </c>
      <c r="AI59" s="7"/>
      <c r="AJ59" s="7">
        <v>294</v>
      </c>
      <c r="AK59" s="7"/>
      <c r="AL59" s="7">
        <v>347</v>
      </c>
      <c r="AM59" s="7"/>
      <c r="AN59" s="7">
        <v>374</v>
      </c>
      <c r="AO59" s="7"/>
      <c r="AP59" s="7">
        <v>397</v>
      </c>
      <c r="AQ59" s="7"/>
      <c r="AR59" s="7">
        <v>600</v>
      </c>
      <c r="AS59" s="7"/>
    </row>
    <row r="60" spans="1:45" x14ac:dyDescent="0.3">
      <c r="A60" s="6" t="s">
        <v>561</v>
      </c>
      <c r="B60" s="6"/>
      <c r="C60" s="6" t="s">
        <v>185</v>
      </c>
      <c r="D60" s="7">
        <v>9</v>
      </c>
      <c r="E60" s="7"/>
      <c r="F60" s="7">
        <v>31</v>
      </c>
      <c r="G60" s="7"/>
      <c r="H60" s="7">
        <v>36</v>
      </c>
      <c r="I60" s="7"/>
      <c r="J60" s="7">
        <v>43</v>
      </c>
      <c r="K60" s="7"/>
      <c r="L60" s="7">
        <v>35</v>
      </c>
      <c r="M60" s="7"/>
      <c r="N60" s="7">
        <v>32</v>
      </c>
      <c r="O60" s="7"/>
      <c r="P60" s="7">
        <v>24</v>
      </c>
      <c r="Q60" s="7"/>
      <c r="R60" s="7">
        <v>24</v>
      </c>
      <c r="S60" s="7"/>
      <c r="T60" s="7">
        <v>353</v>
      </c>
      <c r="U60" s="7"/>
      <c r="V60" s="7">
        <v>218</v>
      </c>
      <c r="W60" s="7"/>
      <c r="X60" s="7">
        <v>260</v>
      </c>
      <c r="Y60" s="7"/>
      <c r="Z60" s="7">
        <v>130</v>
      </c>
      <c r="AA60" s="7"/>
      <c r="AB60" s="7">
        <v>135</v>
      </c>
      <c r="AC60" s="7"/>
      <c r="AD60" s="7">
        <v>159</v>
      </c>
      <c r="AE60" s="7"/>
      <c r="AF60" s="7">
        <v>263</v>
      </c>
      <c r="AG60" s="7"/>
      <c r="AH60" s="7">
        <v>85</v>
      </c>
      <c r="AI60" s="7"/>
      <c r="AJ60" s="7">
        <v>34</v>
      </c>
      <c r="AK60" s="7"/>
      <c r="AL60" s="7">
        <v>27</v>
      </c>
      <c r="AM60" s="7"/>
      <c r="AN60" s="7">
        <v>45</v>
      </c>
      <c r="AO60" s="7"/>
      <c r="AP60" s="7">
        <v>75</v>
      </c>
      <c r="AQ60" s="7"/>
      <c r="AR60" s="7">
        <v>139</v>
      </c>
      <c r="AS60" s="7"/>
    </row>
    <row r="61" spans="1:45" x14ac:dyDescent="0.3">
      <c r="A61" s="6" t="s">
        <v>562</v>
      </c>
      <c r="B61" s="6"/>
      <c r="C61" s="6" t="s">
        <v>187</v>
      </c>
      <c r="D61" s="7">
        <v>84</v>
      </c>
      <c r="E61" s="7"/>
      <c r="F61" s="7">
        <v>146</v>
      </c>
      <c r="G61" s="7"/>
      <c r="H61" s="7">
        <v>167</v>
      </c>
      <c r="I61" s="7"/>
      <c r="J61" s="7">
        <v>187</v>
      </c>
      <c r="K61" s="7"/>
      <c r="L61" s="7">
        <v>166</v>
      </c>
      <c r="M61" s="7"/>
      <c r="N61" s="7">
        <v>192</v>
      </c>
      <c r="O61" s="7"/>
      <c r="P61" s="7">
        <v>225</v>
      </c>
      <c r="Q61" s="7"/>
      <c r="R61" s="7">
        <v>219</v>
      </c>
      <c r="S61" s="7"/>
      <c r="T61" s="7">
        <v>270</v>
      </c>
      <c r="U61" s="7"/>
      <c r="V61" s="7">
        <v>264</v>
      </c>
      <c r="W61" s="7"/>
      <c r="X61" s="7">
        <v>280</v>
      </c>
      <c r="Y61" s="7"/>
      <c r="Z61" s="7">
        <v>283</v>
      </c>
      <c r="AA61" s="7"/>
      <c r="AB61" s="7">
        <v>296</v>
      </c>
      <c r="AC61" s="7"/>
      <c r="AD61" s="7">
        <v>310</v>
      </c>
      <c r="AE61" s="7"/>
      <c r="AF61" s="7">
        <v>313</v>
      </c>
      <c r="AG61" s="7"/>
      <c r="AH61" s="7">
        <v>348</v>
      </c>
      <c r="AI61" s="7"/>
      <c r="AJ61" s="7">
        <v>397</v>
      </c>
      <c r="AK61" s="7"/>
      <c r="AL61" s="7">
        <v>391</v>
      </c>
      <c r="AM61" s="7"/>
      <c r="AN61" s="7">
        <v>426</v>
      </c>
      <c r="AO61" s="7"/>
      <c r="AP61" s="7">
        <v>496</v>
      </c>
      <c r="AQ61" s="7"/>
      <c r="AR61" s="7">
        <v>500</v>
      </c>
      <c r="AS61" s="7"/>
    </row>
    <row r="62" spans="1:45" x14ac:dyDescent="0.3">
      <c r="A62" s="6" t="s">
        <v>563</v>
      </c>
      <c r="B62" s="6"/>
      <c r="C62" s="6" t="s">
        <v>189</v>
      </c>
      <c r="D62" s="7">
        <v>122</v>
      </c>
      <c r="E62" s="7"/>
      <c r="F62" s="7">
        <v>81</v>
      </c>
      <c r="G62" s="7"/>
      <c r="H62" s="7">
        <v>705</v>
      </c>
      <c r="I62" s="7"/>
      <c r="J62" s="7">
        <v>288</v>
      </c>
      <c r="K62" s="7"/>
      <c r="L62" s="7">
        <v>609</v>
      </c>
      <c r="M62" s="7"/>
      <c r="N62" s="7">
        <v>438</v>
      </c>
      <c r="O62" s="7"/>
      <c r="P62" s="7">
        <v>337</v>
      </c>
      <c r="Q62" s="7"/>
      <c r="R62" s="7">
        <v>178</v>
      </c>
      <c r="S62" s="7"/>
      <c r="T62" s="7">
        <v>89</v>
      </c>
      <c r="U62" s="7"/>
      <c r="V62" s="7">
        <v>76</v>
      </c>
      <c r="W62" s="7"/>
      <c r="X62" s="7">
        <v>407</v>
      </c>
      <c r="Y62" s="7"/>
      <c r="Z62" s="7">
        <v>731</v>
      </c>
      <c r="AA62" s="7"/>
      <c r="AB62" s="7">
        <v>632</v>
      </c>
      <c r="AC62" s="7"/>
      <c r="AD62" s="7">
        <v>1758</v>
      </c>
      <c r="AE62" s="7"/>
      <c r="AF62" s="7">
        <v>3522</v>
      </c>
      <c r="AG62" s="7"/>
      <c r="AH62" s="7">
        <v>4229</v>
      </c>
      <c r="AI62" s="7"/>
      <c r="AJ62" s="7">
        <v>3104</v>
      </c>
      <c r="AK62" s="7"/>
      <c r="AL62" s="7">
        <v>3660</v>
      </c>
      <c r="AM62" s="7"/>
      <c r="AN62" s="7">
        <v>5320</v>
      </c>
      <c r="AO62" s="7"/>
      <c r="AP62" s="7">
        <v>7285</v>
      </c>
      <c r="AQ62" s="7"/>
      <c r="AR62" s="7">
        <v>6014</v>
      </c>
      <c r="AS62" s="7"/>
    </row>
    <row r="63" spans="1:45" x14ac:dyDescent="0.3">
      <c r="A63" s="6" t="s">
        <v>564</v>
      </c>
      <c r="B63" s="6"/>
      <c r="C63" s="6" t="s">
        <v>191</v>
      </c>
      <c r="D63" s="7">
        <v>0</v>
      </c>
      <c r="E63" s="7"/>
      <c r="F63" s="7">
        <v>1</v>
      </c>
      <c r="G63" s="7"/>
      <c r="H63" s="7">
        <v>0</v>
      </c>
      <c r="I63" s="7"/>
      <c r="J63" s="7">
        <v>0</v>
      </c>
      <c r="K63" s="7"/>
      <c r="L63" s="7">
        <v>1</v>
      </c>
      <c r="M63" s="7"/>
      <c r="N63" s="7">
        <v>0</v>
      </c>
      <c r="O63" s="7"/>
      <c r="P63" s="7">
        <v>0</v>
      </c>
      <c r="Q63" s="7"/>
      <c r="R63" s="7">
        <v>1</v>
      </c>
      <c r="S63" s="7"/>
      <c r="T63" s="7" t="s">
        <v>15</v>
      </c>
      <c r="U63" s="7"/>
      <c r="V63" s="7" t="s">
        <v>15</v>
      </c>
      <c r="W63" s="7"/>
      <c r="X63" s="7">
        <v>0</v>
      </c>
      <c r="Y63" s="7"/>
      <c r="Z63" s="7">
        <v>0</v>
      </c>
      <c r="AA63" s="7"/>
      <c r="AB63" s="7">
        <v>0</v>
      </c>
      <c r="AC63" s="7"/>
      <c r="AD63" s="7">
        <v>0</v>
      </c>
      <c r="AE63" s="7"/>
      <c r="AF63" s="7">
        <v>0</v>
      </c>
      <c r="AG63" s="7"/>
      <c r="AH63" s="7">
        <v>0</v>
      </c>
      <c r="AI63" s="7"/>
      <c r="AJ63" s="7">
        <v>0</v>
      </c>
      <c r="AK63" s="7"/>
      <c r="AL63" s="7">
        <v>0</v>
      </c>
      <c r="AM63" s="7"/>
      <c r="AN63" s="7">
        <v>0</v>
      </c>
      <c r="AO63" s="7"/>
      <c r="AP63" s="7">
        <v>0</v>
      </c>
      <c r="AQ63" s="7"/>
      <c r="AR63" s="7">
        <v>0</v>
      </c>
      <c r="AS63" s="7"/>
    </row>
    <row r="64" spans="1:45" x14ac:dyDescent="0.3">
      <c r="A64" s="6" t="s">
        <v>565</v>
      </c>
      <c r="B64" s="6"/>
      <c r="C64" s="6" t="s">
        <v>193</v>
      </c>
      <c r="D64" s="7" t="s">
        <v>15</v>
      </c>
      <c r="E64" s="7"/>
      <c r="F64" s="7">
        <v>20</v>
      </c>
      <c r="G64" s="7"/>
      <c r="H64" s="7">
        <v>17</v>
      </c>
      <c r="I64" s="7"/>
      <c r="J64" s="7" t="s">
        <v>15</v>
      </c>
      <c r="K64" s="7"/>
      <c r="L64" s="7" t="s">
        <v>15</v>
      </c>
      <c r="M64" s="7"/>
      <c r="N64" s="7" t="s">
        <v>15</v>
      </c>
      <c r="O64" s="7"/>
      <c r="P64" s="7">
        <v>2</v>
      </c>
      <c r="Q64" s="7"/>
      <c r="R64" s="7">
        <v>6</v>
      </c>
      <c r="S64" s="7"/>
      <c r="T64" s="7">
        <v>4</v>
      </c>
      <c r="U64" s="7"/>
      <c r="V64" s="7">
        <v>2</v>
      </c>
      <c r="W64" s="7"/>
      <c r="X64" s="7">
        <v>2</v>
      </c>
      <c r="Y64" s="7"/>
      <c r="Z64" s="7">
        <v>5</v>
      </c>
      <c r="AA64" s="7"/>
      <c r="AB64" s="7">
        <v>2</v>
      </c>
      <c r="AC64" s="7"/>
      <c r="AD64" s="7">
        <v>3</v>
      </c>
      <c r="AE64" s="7"/>
      <c r="AF64" s="7">
        <v>2</v>
      </c>
      <c r="AG64" s="7"/>
      <c r="AH64" s="7">
        <v>2</v>
      </c>
      <c r="AI64" s="7"/>
      <c r="AJ64" s="7">
        <v>5</v>
      </c>
      <c r="AK64" s="7"/>
      <c r="AL64" s="7">
        <v>8</v>
      </c>
      <c r="AM64" s="7"/>
      <c r="AN64" s="7">
        <v>11</v>
      </c>
      <c r="AO64" s="7"/>
      <c r="AP64" s="7">
        <v>8</v>
      </c>
      <c r="AQ64" s="7"/>
      <c r="AR64" s="7">
        <v>9</v>
      </c>
      <c r="AS64" s="7"/>
    </row>
    <row r="65" spans="1:45" x14ac:dyDescent="0.3">
      <c r="A65" s="6" t="s">
        <v>566</v>
      </c>
      <c r="B65" s="6"/>
      <c r="C65" s="6" t="s">
        <v>195</v>
      </c>
      <c r="D65" s="7" t="s">
        <v>15</v>
      </c>
      <c r="E65" s="7"/>
      <c r="F65" s="7">
        <v>2</v>
      </c>
      <c r="G65" s="7"/>
      <c r="H65" s="7">
        <v>3</v>
      </c>
      <c r="I65" s="7"/>
      <c r="J65" s="7">
        <v>3</v>
      </c>
      <c r="K65" s="7"/>
      <c r="L65" s="7">
        <v>4</v>
      </c>
      <c r="M65" s="7"/>
      <c r="N65" s="7" t="s">
        <v>15</v>
      </c>
      <c r="O65" s="7"/>
      <c r="P65" s="7">
        <v>5</v>
      </c>
      <c r="Q65" s="7"/>
      <c r="R65" s="7">
        <v>7</v>
      </c>
      <c r="S65" s="7"/>
      <c r="T65" s="7">
        <v>5</v>
      </c>
      <c r="U65" s="7"/>
      <c r="V65" s="7">
        <v>5</v>
      </c>
      <c r="W65" s="7"/>
      <c r="X65" s="7">
        <v>5</v>
      </c>
      <c r="Y65" s="7"/>
      <c r="Z65" s="7">
        <v>22</v>
      </c>
      <c r="AA65" s="7"/>
      <c r="AB65" s="7">
        <v>10</v>
      </c>
      <c r="AC65" s="7"/>
      <c r="AD65" s="7">
        <v>9</v>
      </c>
      <c r="AE65" s="7"/>
      <c r="AF65" s="7">
        <v>10</v>
      </c>
      <c r="AG65" s="7"/>
      <c r="AH65" s="7">
        <v>9</v>
      </c>
      <c r="AI65" s="7"/>
      <c r="AJ65" s="7" t="s">
        <v>15</v>
      </c>
      <c r="AK65" s="7"/>
      <c r="AL65" s="7" t="s">
        <v>15</v>
      </c>
      <c r="AM65" s="7"/>
      <c r="AN65" s="7" t="s">
        <v>15</v>
      </c>
      <c r="AO65" s="7"/>
      <c r="AP65" s="7" t="s">
        <v>15</v>
      </c>
      <c r="AQ65" s="7"/>
      <c r="AR65" s="7" t="s">
        <v>15</v>
      </c>
      <c r="AS65" s="7"/>
    </row>
    <row r="66" spans="1:45" x14ac:dyDescent="0.3">
      <c r="A66" s="6" t="s">
        <v>567</v>
      </c>
      <c r="B66" s="6"/>
      <c r="C66" s="6" t="s">
        <v>197</v>
      </c>
      <c r="D66" s="7">
        <v>2828</v>
      </c>
      <c r="E66" s="7"/>
      <c r="F66" s="7">
        <v>2506</v>
      </c>
      <c r="G66" s="7"/>
      <c r="H66" s="7">
        <v>1328</v>
      </c>
      <c r="I66" s="7"/>
      <c r="J66" s="7">
        <v>2463</v>
      </c>
      <c r="K66" s="7"/>
      <c r="L66" s="7">
        <v>3372</v>
      </c>
      <c r="M66" s="7"/>
      <c r="N66" s="7">
        <v>3142</v>
      </c>
      <c r="O66" s="7"/>
      <c r="P66" s="7">
        <v>2165</v>
      </c>
      <c r="Q66" s="7"/>
      <c r="R66" s="7">
        <v>3960</v>
      </c>
      <c r="S66" s="7"/>
      <c r="T66" s="7">
        <v>2604</v>
      </c>
      <c r="U66" s="7"/>
      <c r="V66" s="7">
        <v>1200</v>
      </c>
      <c r="W66" s="7"/>
      <c r="X66" s="7">
        <v>1158</v>
      </c>
      <c r="Y66" s="7"/>
      <c r="Z66" s="7">
        <v>1340</v>
      </c>
      <c r="AA66" s="7"/>
      <c r="AB66" s="7">
        <v>1330</v>
      </c>
      <c r="AC66" s="7"/>
      <c r="AD66" s="7">
        <v>1630</v>
      </c>
      <c r="AE66" s="7"/>
      <c r="AF66" s="7">
        <v>1467</v>
      </c>
      <c r="AG66" s="7"/>
      <c r="AH66" s="7">
        <v>1606</v>
      </c>
      <c r="AI66" s="7"/>
      <c r="AJ66" s="7">
        <v>1439</v>
      </c>
      <c r="AK66" s="7"/>
      <c r="AL66" s="7">
        <v>1646</v>
      </c>
      <c r="AM66" s="7"/>
      <c r="AN66" s="7">
        <v>1623</v>
      </c>
      <c r="AO66" s="7"/>
      <c r="AP66" s="7">
        <v>1871</v>
      </c>
      <c r="AQ66" s="7"/>
      <c r="AR66" s="7">
        <v>2162</v>
      </c>
      <c r="AS66" s="7"/>
    </row>
    <row r="67" spans="1:45" x14ac:dyDescent="0.3">
      <c r="A67" s="6" t="s">
        <v>568</v>
      </c>
      <c r="B67" s="6"/>
      <c r="C67" s="6" t="s">
        <v>199</v>
      </c>
      <c r="D67" s="7">
        <v>103</v>
      </c>
      <c r="E67" s="7"/>
      <c r="F67" s="7">
        <v>115</v>
      </c>
      <c r="G67" s="7"/>
      <c r="H67" s="7">
        <v>117</v>
      </c>
      <c r="I67" s="7"/>
      <c r="J67" s="7">
        <v>171</v>
      </c>
      <c r="K67" s="7"/>
      <c r="L67" s="7">
        <v>189</v>
      </c>
      <c r="M67" s="7"/>
      <c r="N67" s="7">
        <v>433</v>
      </c>
      <c r="O67" s="7"/>
      <c r="P67" s="7">
        <v>356</v>
      </c>
      <c r="Q67" s="7"/>
      <c r="R67" s="7">
        <v>229</v>
      </c>
      <c r="S67" s="7"/>
      <c r="T67" s="7">
        <v>197</v>
      </c>
      <c r="U67" s="7"/>
      <c r="V67" s="7">
        <v>171</v>
      </c>
      <c r="W67" s="7"/>
      <c r="X67" s="7">
        <v>213</v>
      </c>
      <c r="Y67" s="7"/>
      <c r="Z67" s="7">
        <v>228</v>
      </c>
      <c r="AA67" s="7"/>
      <c r="AB67" s="7">
        <v>315</v>
      </c>
      <c r="AC67" s="7"/>
      <c r="AD67" s="7">
        <v>475</v>
      </c>
      <c r="AE67" s="7"/>
      <c r="AF67" s="7">
        <v>235</v>
      </c>
      <c r="AG67" s="7"/>
      <c r="AH67" s="7">
        <v>233</v>
      </c>
      <c r="AI67" s="7"/>
      <c r="AJ67" s="7">
        <v>250</v>
      </c>
      <c r="AK67" s="7"/>
      <c r="AL67" s="7">
        <v>275</v>
      </c>
      <c r="AM67" s="7"/>
      <c r="AN67" s="7">
        <v>352</v>
      </c>
      <c r="AO67" s="7"/>
      <c r="AP67" s="7">
        <v>338</v>
      </c>
      <c r="AQ67" s="7"/>
      <c r="AR67" s="7">
        <v>344</v>
      </c>
      <c r="AS67" s="7"/>
    </row>
    <row r="68" spans="1:45" x14ac:dyDescent="0.3">
      <c r="A68" s="6" t="s">
        <v>569</v>
      </c>
      <c r="B68" s="6"/>
      <c r="C68" s="6" t="s">
        <v>201</v>
      </c>
      <c r="D68" s="7">
        <v>1362</v>
      </c>
      <c r="E68" s="7"/>
      <c r="F68" s="7">
        <v>1757</v>
      </c>
      <c r="G68" s="7"/>
      <c r="H68" s="7">
        <v>1992</v>
      </c>
      <c r="I68" s="7"/>
      <c r="J68" s="7">
        <v>1923</v>
      </c>
      <c r="K68" s="7"/>
      <c r="L68" s="7">
        <v>2104</v>
      </c>
      <c r="M68" s="7"/>
      <c r="N68" s="7">
        <v>2230</v>
      </c>
      <c r="O68" s="7"/>
      <c r="P68" s="7">
        <v>2342</v>
      </c>
      <c r="Q68" s="7"/>
      <c r="R68" s="7">
        <v>2333</v>
      </c>
      <c r="S68" s="7"/>
      <c r="T68" s="7">
        <v>2548</v>
      </c>
      <c r="U68" s="7"/>
      <c r="V68" s="7">
        <v>2502</v>
      </c>
      <c r="W68" s="7"/>
      <c r="X68" s="7">
        <v>2534</v>
      </c>
      <c r="Y68" s="7"/>
      <c r="Z68" s="7">
        <v>2487</v>
      </c>
      <c r="AA68" s="7"/>
      <c r="AB68" s="7">
        <v>2470</v>
      </c>
      <c r="AC68" s="7"/>
      <c r="AD68" s="7" t="s">
        <v>15</v>
      </c>
      <c r="AE68" s="7"/>
      <c r="AF68" s="7">
        <v>2123</v>
      </c>
      <c r="AG68" s="7"/>
      <c r="AH68" s="7" t="s">
        <v>15</v>
      </c>
      <c r="AI68" s="7"/>
      <c r="AJ68" s="7" t="s">
        <v>15</v>
      </c>
      <c r="AK68" s="7"/>
      <c r="AL68" s="7" t="s">
        <v>15</v>
      </c>
      <c r="AM68" s="7"/>
      <c r="AN68" s="7">
        <v>2957</v>
      </c>
      <c r="AO68" s="7"/>
      <c r="AP68" s="7">
        <v>3417</v>
      </c>
      <c r="AQ68" s="7"/>
      <c r="AR68" s="7">
        <v>3504</v>
      </c>
      <c r="AS68" s="7"/>
    </row>
    <row r="69" spans="1:45" x14ac:dyDescent="0.3">
      <c r="A69" s="6" t="s">
        <v>570</v>
      </c>
      <c r="B69" s="6"/>
      <c r="C69" s="6" t="s">
        <v>203</v>
      </c>
      <c r="D69" s="7">
        <v>60</v>
      </c>
      <c r="E69" s="7"/>
      <c r="F69" s="7">
        <v>8</v>
      </c>
      <c r="G69" s="7"/>
      <c r="H69" s="7">
        <v>8</v>
      </c>
      <c r="I69" s="7"/>
      <c r="J69" s="7">
        <v>13</v>
      </c>
      <c r="K69" s="7"/>
      <c r="L69" s="7">
        <v>24</v>
      </c>
      <c r="M69" s="7"/>
      <c r="N69" s="7">
        <v>12</v>
      </c>
      <c r="O69" s="7"/>
      <c r="P69" s="7">
        <v>16</v>
      </c>
      <c r="Q69" s="7"/>
      <c r="R69" s="7">
        <v>26</v>
      </c>
      <c r="S69" s="7"/>
      <c r="T69" s="7">
        <v>39</v>
      </c>
      <c r="U69" s="7"/>
      <c r="V69" s="7">
        <v>34</v>
      </c>
      <c r="W69" s="7"/>
      <c r="X69" s="7">
        <v>41</v>
      </c>
      <c r="Y69" s="7"/>
      <c r="Z69" s="7">
        <v>52</v>
      </c>
      <c r="AA69" s="7"/>
      <c r="AB69" s="7">
        <v>56</v>
      </c>
      <c r="AC69" s="7"/>
      <c r="AD69" s="7">
        <v>61</v>
      </c>
      <c r="AE69" s="7"/>
      <c r="AF69" s="7">
        <v>61</v>
      </c>
      <c r="AG69" s="7"/>
      <c r="AH69" s="7">
        <v>81</v>
      </c>
      <c r="AI69" s="7"/>
      <c r="AJ69" s="7">
        <v>80</v>
      </c>
      <c r="AK69" s="7"/>
      <c r="AL69" s="7">
        <v>99</v>
      </c>
      <c r="AM69" s="7"/>
      <c r="AN69" s="7">
        <v>114</v>
      </c>
      <c r="AO69" s="7"/>
      <c r="AP69" s="7">
        <v>147</v>
      </c>
      <c r="AQ69" s="7"/>
      <c r="AR69" s="7">
        <v>127</v>
      </c>
      <c r="AS69" s="7"/>
    </row>
    <row r="70" spans="1:45" x14ac:dyDescent="0.3">
      <c r="A70" s="6" t="s">
        <v>571</v>
      </c>
      <c r="B70" s="6"/>
      <c r="C70" s="6" t="s">
        <v>205</v>
      </c>
      <c r="D70" s="7">
        <v>6883</v>
      </c>
      <c r="E70" s="7"/>
      <c r="F70" s="7">
        <v>7141</v>
      </c>
      <c r="G70" s="7"/>
      <c r="H70" s="7">
        <v>5970</v>
      </c>
      <c r="I70" s="7"/>
      <c r="J70" s="7">
        <v>5670</v>
      </c>
      <c r="K70" s="7"/>
      <c r="L70" s="7">
        <v>7648</v>
      </c>
      <c r="M70" s="7"/>
      <c r="N70" s="7">
        <v>7127</v>
      </c>
      <c r="O70" s="7"/>
      <c r="P70" s="7">
        <v>9140</v>
      </c>
      <c r="Q70" s="7"/>
      <c r="R70" s="7">
        <v>7071</v>
      </c>
      <c r="S70" s="7"/>
      <c r="T70" s="7">
        <v>8003</v>
      </c>
      <c r="U70" s="7"/>
      <c r="V70" s="7">
        <v>5624</v>
      </c>
      <c r="W70" s="7"/>
      <c r="X70" s="7">
        <v>5301</v>
      </c>
      <c r="Y70" s="7"/>
      <c r="Z70" s="7">
        <v>5620</v>
      </c>
      <c r="AA70" s="7"/>
      <c r="AB70" s="7">
        <v>4605</v>
      </c>
      <c r="AC70" s="7"/>
      <c r="AD70" s="7">
        <v>4437</v>
      </c>
      <c r="AE70" s="7"/>
      <c r="AF70" s="7">
        <v>2414</v>
      </c>
      <c r="AG70" s="7"/>
      <c r="AH70" s="7">
        <v>2792</v>
      </c>
      <c r="AI70" s="7"/>
      <c r="AJ70" s="7">
        <v>3905</v>
      </c>
      <c r="AK70" s="7"/>
      <c r="AL70" s="7">
        <v>4644</v>
      </c>
      <c r="AM70" s="7"/>
      <c r="AN70" s="7">
        <v>4671</v>
      </c>
      <c r="AO70" s="7"/>
      <c r="AP70" s="7">
        <v>4752</v>
      </c>
      <c r="AQ70" s="7"/>
      <c r="AR70" s="7">
        <v>4221</v>
      </c>
      <c r="AS70" s="7"/>
    </row>
    <row r="71" spans="1:45" x14ac:dyDescent="0.3">
      <c r="A71" s="6" t="s">
        <v>572</v>
      </c>
      <c r="B71" s="6"/>
      <c r="C71" s="6" t="s">
        <v>207</v>
      </c>
      <c r="D71" s="7">
        <v>8683</v>
      </c>
      <c r="E71" s="7"/>
      <c r="F71" s="7">
        <v>8988</v>
      </c>
      <c r="G71" s="7"/>
      <c r="H71" s="7">
        <v>8048</v>
      </c>
      <c r="I71" s="7"/>
      <c r="J71" s="7">
        <v>10072</v>
      </c>
      <c r="K71" s="7"/>
      <c r="L71" s="7">
        <v>9895</v>
      </c>
      <c r="M71" s="7"/>
      <c r="N71" s="7">
        <v>11386</v>
      </c>
      <c r="O71" s="7"/>
      <c r="P71" s="7">
        <v>10508</v>
      </c>
      <c r="Q71" s="7"/>
      <c r="R71" s="7">
        <v>10672</v>
      </c>
      <c r="S71" s="7"/>
      <c r="T71" s="7">
        <v>12375</v>
      </c>
      <c r="U71" s="7"/>
      <c r="V71" s="7">
        <v>9069</v>
      </c>
      <c r="W71" s="7"/>
      <c r="X71" s="7">
        <v>9543</v>
      </c>
      <c r="Y71" s="7"/>
      <c r="Z71" s="7">
        <v>8710</v>
      </c>
      <c r="AA71" s="7"/>
      <c r="AB71" s="7">
        <v>9240</v>
      </c>
      <c r="AC71" s="7"/>
      <c r="AD71" s="7">
        <v>7430</v>
      </c>
      <c r="AE71" s="7"/>
      <c r="AF71" s="7">
        <v>6563</v>
      </c>
      <c r="AG71" s="7"/>
      <c r="AH71" s="7">
        <v>6309</v>
      </c>
      <c r="AI71" s="7"/>
      <c r="AJ71" s="7">
        <v>5223</v>
      </c>
      <c r="AK71" s="7"/>
      <c r="AL71" s="7">
        <v>6953</v>
      </c>
      <c r="AM71" s="7"/>
      <c r="AN71" s="7">
        <v>8737</v>
      </c>
      <c r="AO71" s="7"/>
      <c r="AP71" s="7">
        <v>8056</v>
      </c>
      <c r="AQ71" s="7"/>
      <c r="AR71" s="7">
        <v>6491</v>
      </c>
      <c r="AS71" s="7"/>
    </row>
    <row r="72" spans="1:45" x14ac:dyDescent="0.3">
      <c r="A72" s="6" t="s">
        <v>573</v>
      </c>
      <c r="B72" s="6"/>
      <c r="C72" s="6" t="s">
        <v>209</v>
      </c>
      <c r="D72" s="7">
        <v>0</v>
      </c>
      <c r="E72" s="7"/>
      <c r="F72" s="7">
        <v>0</v>
      </c>
      <c r="G72" s="7"/>
      <c r="H72" s="7">
        <v>0</v>
      </c>
      <c r="I72" s="7"/>
      <c r="J72" s="7">
        <v>128</v>
      </c>
      <c r="K72" s="7"/>
      <c r="L72" s="7">
        <v>83</v>
      </c>
      <c r="M72" s="7"/>
      <c r="N72" s="7">
        <v>95</v>
      </c>
      <c r="O72" s="7"/>
      <c r="P72" s="7" t="s">
        <v>15</v>
      </c>
      <c r="Q72" s="7"/>
      <c r="R72" s="7">
        <v>87</v>
      </c>
      <c r="S72" s="7"/>
      <c r="T72" s="7" t="s">
        <v>15</v>
      </c>
      <c r="U72" s="7"/>
      <c r="V72" s="7" t="s">
        <v>15</v>
      </c>
      <c r="W72" s="7"/>
      <c r="X72" s="7" t="s">
        <v>15</v>
      </c>
      <c r="Y72" s="7"/>
      <c r="Z72" s="7" t="s">
        <v>15</v>
      </c>
      <c r="AA72" s="7"/>
      <c r="AB72" s="7" t="s">
        <v>15</v>
      </c>
      <c r="AC72" s="7"/>
      <c r="AD72" s="7">
        <v>4</v>
      </c>
      <c r="AE72" s="7"/>
      <c r="AF72" s="7" t="s">
        <v>15</v>
      </c>
      <c r="AG72" s="7"/>
      <c r="AH72" s="7">
        <v>5</v>
      </c>
      <c r="AI72" s="7"/>
      <c r="AJ72" s="7" t="s">
        <v>15</v>
      </c>
      <c r="AK72" s="7"/>
      <c r="AL72" s="7" t="s">
        <v>15</v>
      </c>
      <c r="AM72" s="7"/>
      <c r="AN72" s="7">
        <v>13</v>
      </c>
      <c r="AO72" s="7"/>
      <c r="AP72" s="7">
        <v>14</v>
      </c>
      <c r="AQ72" s="7"/>
      <c r="AR72" s="7">
        <v>13</v>
      </c>
      <c r="AS72" s="7"/>
    </row>
    <row r="73" spans="1:4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1:45" x14ac:dyDescent="0.3">
      <c r="A74" s="9" t="s">
        <v>84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x14ac:dyDescent="0.3">
      <c r="A75" s="9" t="s">
        <v>242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x14ac:dyDescent="0.3">
      <c r="A77" s="10" t="s">
        <v>35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x14ac:dyDescent="0.3">
      <c r="A78" s="9" t="s">
        <v>86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x14ac:dyDescent="0.3">
      <c r="A79" s="9" t="s">
        <v>36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  <row r="81" spans="1:45" x14ac:dyDescent="0.3">
      <c r="A81" s="9" t="s">
        <v>574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S81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445</v>
      </c>
    </row>
    <row r="2" spans="1:45" ht="20.25" customHeight="1" x14ac:dyDescent="0.4">
      <c r="A2" s="3" t="s">
        <v>446</v>
      </c>
    </row>
    <row r="3" spans="1:45" ht="15" customHeight="1" x14ac:dyDescent="0.35">
      <c r="A3" s="1" t="s">
        <v>2</v>
      </c>
    </row>
    <row r="4" spans="1:45" ht="12.75" customHeight="1" x14ac:dyDescent="0.35">
      <c r="A4" s="2" t="s">
        <v>3</v>
      </c>
    </row>
    <row r="6" spans="1:45" x14ac:dyDescent="0.3">
      <c r="A6" s="5" t="s">
        <v>4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447</v>
      </c>
      <c r="B8" s="8" t="s">
        <v>149</v>
      </c>
      <c r="C8" s="6"/>
      <c r="D8" s="7">
        <v>84599</v>
      </c>
      <c r="E8" s="7"/>
      <c r="F8" s="7">
        <v>94680</v>
      </c>
      <c r="G8" s="7"/>
      <c r="H8" s="7">
        <v>91089</v>
      </c>
      <c r="I8" s="7"/>
      <c r="J8" s="7">
        <v>97175</v>
      </c>
      <c r="K8" s="7"/>
      <c r="L8" s="7">
        <v>102680</v>
      </c>
      <c r="M8" s="7"/>
      <c r="N8" s="7">
        <v>115991</v>
      </c>
      <c r="O8" s="7"/>
      <c r="P8" s="7">
        <v>124078</v>
      </c>
      <c r="Q8" s="7"/>
      <c r="R8" s="7">
        <v>136712</v>
      </c>
      <c r="S8" s="7"/>
      <c r="T8" s="7">
        <v>138775</v>
      </c>
      <c r="U8" s="7"/>
      <c r="V8" s="7">
        <v>138679</v>
      </c>
      <c r="W8" s="7"/>
      <c r="X8" s="7">
        <v>175010</v>
      </c>
      <c r="Y8" s="7"/>
      <c r="Z8" s="7">
        <v>165220</v>
      </c>
      <c r="AA8" s="7"/>
      <c r="AB8" s="7">
        <v>168756</v>
      </c>
      <c r="AC8" s="7"/>
      <c r="AD8" s="7">
        <v>171743</v>
      </c>
      <c r="AE8" s="7"/>
      <c r="AF8" s="7">
        <v>206750</v>
      </c>
      <c r="AG8" s="7"/>
      <c r="AH8" s="7">
        <v>231644</v>
      </c>
      <c r="AI8" s="7" t="s">
        <v>59</v>
      </c>
      <c r="AJ8" s="7">
        <v>240308</v>
      </c>
      <c r="AK8" s="7" t="s">
        <v>59</v>
      </c>
      <c r="AL8" s="7">
        <v>249204</v>
      </c>
      <c r="AM8" s="7" t="s">
        <v>59</v>
      </c>
      <c r="AN8" s="7">
        <v>266027</v>
      </c>
      <c r="AO8" s="7" t="s">
        <v>59</v>
      </c>
      <c r="AP8" s="7">
        <v>301624</v>
      </c>
      <c r="AQ8" s="7" t="s">
        <v>59</v>
      </c>
      <c r="AR8" s="7">
        <v>316320</v>
      </c>
      <c r="AS8" s="7"/>
    </row>
    <row r="10" spans="1:45" x14ac:dyDescent="0.3">
      <c r="A10" s="6" t="s">
        <v>448</v>
      </c>
      <c r="B10" s="6"/>
      <c r="C10" s="6" t="s">
        <v>151</v>
      </c>
      <c r="D10" s="7" t="s">
        <v>15</v>
      </c>
      <c r="E10" s="7"/>
      <c r="F10" s="7" t="s">
        <v>15</v>
      </c>
      <c r="G10" s="7"/>
      <c r="H10" s="7" t="s">
        <v>15</v>
      </c>
      <c r="I10" s="7"/>
      <c r="J10" s="7" t="s">
        <v>15</v>
      </c>
      <c r="K10" s="7"/>
      <c r="L10" s="7" t="s">
        <v>15</v>
      </c>
      <c r="M10" s="7"/>
      <c r="N10" s="7" t="s">
        <v>15</v>
      </c>
      <c r="O10" s="7"/>
      <c r="P10" s="7" t="s">
        <v>15</v>
      </c>
      <c r="Q10" s="7"/>
      <c r="R10" s="7" t="s">
        <v>15</v>
      </c>
      <c r="S10" s="7"/>
      <c r="T10" s="7" t="s">
        <v>15</v>
      </c>
      <c r="U10" s="7"/>
      <c r="V10" s="7" t="s">
        <v>15</v>
      </c>
      <c r="W10" s="7"/>
      <c r="X10" s="7" t="s">
        <v>15</v>
      </c>
      <c r="Y10" s="7"/>
      <c r="Z10" s="7" t="s">
        <v>15</v>
      </c>
      <c r="AA10" s="7"/>
      <c r="AB10" s="7" t="s">
        <v>15</v>
      </c>
      <c r="AC10" s="7"/>
      <c r="AD10" s="7" t="s">
        <v>15</v>
      </c>
      <c r="AE10" s="7"/>
      <c r="AF10" s="7">
        <v>7</v>
      </c>
      <c r="AG10" s="7"/>
      <c r="AH10" s="7">
        <v>2</v>
      </c>
      <c r="AI10" s="7"/>
      <c r="AJ10" s="7">
        <v>7</v>
      </c>
      <c r="AK10" s="7"/>
      <c r="AL10" s="7">
        <v>6</v>
      </c>
      <c r="AM10" s="7"/>
      <c r="AN10" s="7">
        <v>16</v>
      </c>
      <c r="AO10" s="7"/>
      <c r="AP10" s="7">
        <v>10</v>
      </c>
      <c r="AQ10" s="7"/>
      <c r="AR10" s="7">
        <v>12</v>
      </c>
      <c r="AS10" s="7"/>
    </row>
    <row r="11" spans="1:45" x14ac:dyDescent="0.3">
      <c r="A11" s="6" t="s">
        <v>449</v>
      </c>
      <c r="B11" s="6"/>
      <c r="C11" s="6" t="s">
        <v>153</v>
      </c>
      <c r="D11" s="7">
        <v>20377</v>
      </c>
      <c r="E11" s="7"/>
      <c r="F11" s="7">
        <v>25166</v>
      </c>
      <c r="G11" s="7"/>
      <c r="H11" s="7">
        <v>23949</v>
      </c>
      <c r="I11" s="7"/>
      <c r="J11" s="7">
        <v>26479</v>
      </c>
      <c r="K11" s="7"/>
      <c r="L11" s="7">
        <v>28525</v>
      </c>
      <c r="M11" s="7"/>
      <c r="N11" s="7">
        <v>31560</v>
      </c>
      <c r="O11" s="7"/>
      <c r="P11" s="7">
        <v>37844</v>
      </c>
      <c r="Q11" s="7"/>
      <c r="R11" s="7">
        <v>42059</v>
      </c>
      <c r="S11" s="7"/>
      <c r="T11" s="7">
        <v>38903</v>
      </c>
      <c r="U11" s="7"/>
      <c r="V11" s="7">
        <v>42857</v>
      </c>
      <c r="W11" s="7"/>
      <c r="X11" s="7">
        <v>51896</v>
      </c>
      <c r="Y11" s="7"/>
      <c r="Z11" s="7">
        <v>46469</v>
      </c>
      <c r="AA11" s="7"/>
      <c r="AB11" s="7">
        <v>47143</v>
      </c>
      <c r="AC11" s="7"/>
      <c r="AD11" s="7">
        <v>49248</v>
      </c>
      <c r="AE11" s="7"/>
      <c r="AF11" s="7">
        <v>55953</v>
      </c>
      <c r="AG11" s="7"/>
      <c r="AH11" s="7">
        <v>61809</v>
      </c>
      <c r="AI11" s="7"/>
      <c r="AJ11" s="7">
        <v>58609</v>
      </c>
      <c r="AK11" s="7"/>
      <c r="AL11" s="7">
        <v>62691</v>
      </c>
      <c r="AM11" s="7"/>
      <c r="AN11" s="7">
        <v>68098</v>
      </c>
      <c r="AO11" s="7"/>
      <c r="AP11" s="7">
        <v>78895</v>
      </c>
      <c r="AQ11" s="7" t="s">
        <v>59</v>
      </c>
      <c r="AR11" s="7">
        <v>85764</v>
      </c>
      <c r="AS11" s="7"/>
    </row>
    <row r="12" spans="1:45" x14ac:dyDescent="0.3">
      <c r="A12" s="6" t="s">
        <v>450</v>
      </c>
      <c r="B12" s="6"/>
      <c r="C12" s="6" t="s">
        <v>155</v>
      </c>
      <c r="D12" s="7">
        <v>26</v>
      </c>
      <c r="E12" s="7"/>
      <c r="F12" s="7">
        <v>82</v>
      </c>
      <c r="G12" s="7"/>
      <c r="H12" s="7">
        <v>0</v>
      </c>
      <c r="I12" s="7"/>
      <c r="J12" s="7">
        <v>81</v>
      </c>
      <c r="K12" s="7"/>
      <c r="L12" s="7">
        <v>102</v>
      </c>
      <c r="M12" s="7"/>
      <c r="N12" s="7">
        <v>714</v>
      </c>
      <c r="O12" s="7"/>
      <c r="P12" s="7">
        <v>1022</v>
      </c>
      <c r="Q12" s="7"/>
      <c r="R12" s="7">
        <v>1707</v>
      </c>
      <c r="S12" s="7"/>
      <c r="T12" s="7" t="s">
        <v>15</v>
      </c>
      <c r="U12" s="7"/>
      <c r="V12" s="7">
        <v>484</v>
      </c>
      <c r="W12" s="7"/>
      <c r="X12" s="7">
        <v>407</v>
      </c>
      <c r="Y12" s="7"/>
      <c r="Z12" s="7">
        <v>682</v>
      </c>
      <c r="AA12" s="7"/>
      <c r="AB12" s="7">
        <v>13</v>
      </c>
      <c r="AC12" s="7"/>
      <c r="AD12" s="7">
        <v>36</v>
      </c>
      <c r="AE12" s="7"/>
      <c r="AF12" s="7" t="s">
        <v>15</v>
      </c>
      <c r="AG12" s="7"/>
      <c r="AH12" s="7" t="s">
        <v>15</v>
      </c>
      <c r="AI12" s="7"/>
      <c r="AJ12" s="7" t="s">
        <v>15</v>
      </c>
      <c r="AK12" s="7"/>
      <c r="AL12" s="7" t="s">
        <v>15</v>
      </c>
      <c r="AM12" s="7"/>
      <c r="AN12" s="7" t="s">
        <v>15</v>
      </c>
      <c r="AO12" s="7"/>
      <c r="AP12" s="7">
        <v>2</v>
      </c>
      <c r="AQ12" s="7"/>
      <c r="AR12" s="7">
        <v>2</v>
      </c>
      <c r="AS12" s="7"/>
    </row>
    <row r="13" spans="1:45" x14ac:dyDescent="0.3">
      <c r="A13" s="6" t="s">
        <v>451</v>
      </c>
      <c r="B13" s="6"/>
      <c r="C13" s="6" t="s">
        <v>157</v>
      </c>
      <c r="D13" s="7">
        <v>84</v>
      </c>
      <c r="E13" s="7"/>
      <c r="F13" s="7">
        <v>131</v>
      </c>
      <c r="G13" s="7"/>
      <c r="H13" s="7">
        <v>15</v>
      </c>
      <c r="I13" s="7"/>
      <c r="J13" s="7">
        <v>72</v>
      </c>
      <c r="K13" s="7"/>
      <c r="L13" s="7">
        <v>1</v>
      </c>
      <c r="M13" s="7"/>
      <c r="N13" s="7">
        <v>361</v>
      </c>
      <c r="O13" s="7"/>
      <c r="P13" s="7">
        <v>388</v>
      </c>
      <c r="Q13" s="7"/>
      <c r="R13" s="7">
        <v>156</v>
      </c>
      <c r="S13" s="7"/>
      <c r="T13" s="7">
        <v>251</v>
      </c>
      <c r="U13" s="7"/>
      <c r="V13" s="7">
        <v>83</v>
      </c>
      <c r="W13" s="7"/>
      <c r="X13" s="7">
        <v>227</v>
      </c>
      <c r="Y13" s="7"/>
      <c r="Z13" s="7">
        <v>76</v>
      </c>
      <c r="AA13" s="7"/>
      <c r="AB13" s="7">
        <v>205</v>
      </c>
      <c r="AC13" s="7"/>
      <c r="AD13" s="7">
        <v>319</v>
      </c>
      <c r="AE13" s="7"/>
      <c r="AF13" s="7" t="s">
        <v>15</v>
      </c>
      <c r="AG13" s="7"/>
      <c r="AH13" s="7" t="s">
        <v>15</v>
      </c>
      <c r="AI13" s="7"/>
      <c r="AJ13" s="7">
        <v>13</v>
      </c>
      <c r="AK13" s="7"/>
      <c r="AL13" s="7">
        <v>133</v>
      </c>
      <c r="AM13" s="7"/>
      <c r="AN13" s="7">
        <v>10</v>
      </c>
      <c r="AO13" s="7"/>
      <c r="AP13" s="7">
        <v>25</v>
      </c>
      <c r="AQ13" s="7"/>
      <c r="AR13" s="7">
        <v>11</v>
      </c>
      <c r="AS13" s="7"/>
    </row>
    <row r="14" spans="1:45" x14ac:dyDescent="0.3">
      <c r="A14" s="6" t="s">
        <v>452</v>
      </c>
      <c r="B14" s="6"/>
      <c r="C14" s="6" t="s">
        <v>159</v>
      </c>
      <c r="D14" s="7">
        <v>546</v>
      </c>
      <c r="E14" s="7"/>
      <c r="F14" s="7">
        <v>256</v>
      </c>
      <c r="G14" s="7"/>
      <c r="H14" s="7">
        <v>610</v>
      </c>
      <c r="I14" s="7"/>
      <c r="J14" s="7">
        <v>1234</v>
      </c>
      <c r="K14" s="7"/>
      <c r="L14" s="7">
        <v>758</v>
      </c>
      <c r="M14" s="7"/>
      <c r="N14" s="7">
        <v>99</v>
      </c>
      <c r="O14" s="7"/>
      <c r="P14" s="7">
        <v>-381</v>
      </c>
      <c r="Q14" s="7"/>
      <c r="R14" s="7">
        <v>-145</v>
      </c>
      <c r="S14" s="7"/>
      <c r="T14" s="7">
        <v>-776</v>
      </c>
      <c r="U14" s="7"/>
      <c r="V14" s="7">
        <v>-895</v>
      </c>
      <c r="W14" s="7"/>
      <c r="X14" s="7">
        <v>828</v>
      </c>
      <c r="Y14" s="7"/>
      <c r="Z14" s="7">
        <v>1937</v>
      </c>
      <c r="AA14" s="7"/>
      <c r="AB14" s="7">
        <v>1614</v>
      </c>
      <c r="AC14" s="7"/>
      <c r="AD14" s="7">
        <v>959</v>
      </c>
      <c r="AE14" s="7"/>
      <c r="AF14" s="7">
        <v>697</v>
      </c>
      <c r="AG14" s="7"/>
      <c r="AH14" s="7">
        <v>529</v>
      </c>
      <c r="AI14" s="7"/>
      <c r="AJ14" s="7">
        <v>463</v>
      </c>
      <c r="AK14" s="7"/>
      <c r="AL14" s="7">
        <v>397</v>
      </c>
      <c r="AM14" s="7"/>
      <c r="AN14" s="7">
        <v>538</v>
      </c>
      <c r="AO14" s="7"/>
      <c r="AP14" s="7">
        <v>1340</v>
      </c>
      <c r="AQ14" s="7"/>
      <c r="AR14" s="7">
        <v>1264</v>
      </c>
      <c r="AS14" s="7"/>
    </row>
    <row r="15" spans="1:45" x14ac:dyDescent="0.3">
      <c r="A15" s="6" t="s">
        <v>453</v>
      </c>
      <c r="B15" s="6"/>
      <c r="C15" s="6" t="s">
        <v>161</v>
      </c>
      <c r="D15" s="7">
        <v>2110</v>
      </c>
      <c r="E15" s="7"/>
      <c r="F15" s="7">
        <v>572</v>
      </c>
      <c r="G15" s="7"/>
      <c r="H15" s="7">
        <v>472</v>
      </c>
      <c r="I15" s="7"/>
      <c r="J15" s="7">
        <v>672</v>
      </c>
      <c r="K15" s="7"/>
      <c r="L15" s="7">
        <v>569</v>
      </c>
      <c r="M15" s="7"/>
      <c r="N15" s="7">
        <v>1392</v>
      </c>
      <c r="O15" s="7"/>
      <c r="P15" s="7">
        <v>1652</v>
      </c>
      <c r="Q15" s="7"/>
      <c r="R15" s="7">
        <v>1409</v>
      </c>
      <c r="S15" s="7"/>
      <c r="T15" s="7">
        <v>1608</v>
      </c>
      <c r="U15" s="7"/>
      <c r="V15" s="7">
        <v>1316</v>
      </c>
      <c r="W15" s="7"/>
      <c r="X15" s="7">
        <v>1282</v>
      </c>
      <c r="Y15" s="7"/>
      <c r="Z15" s="7">
        <v>1144</v>
      </c>
      <c r="AA15" s="7"/>
      <c r="AB15" s="7">
        <v>2140</v>
      </c>
      <c r="AC15" s="7"/>
      <c r="AD15" s="7">
        <v>2425</v>
      </c>
      <c r="AE15" s="7"/>
      <c r="AF15" s="7">
        <v>2720</v>
      </c>
      <c r="AG15" s="7"/>
      <c r="AH15" s="7">
        <v>3019</v>
      </c>
      <c r="AI15" s="7"/>
      <c r="AJ15" s="7">
        <v>3991</v>
      </c>
      <c r="AK15" s="7"/>
      <c r="AL15" s="7">
        <v>3267</v>
      </c>
      <c r="AM15" s="7"/>
      <c r="AN15" s="7">
        <v>4576</v>
      </c>
      <c r="AO15" s="7"/>
      <c r="AP15" s="7">
        <v>4978</v>
      </c>
      <c r="AQ15" s="7"/>
      <c r="AR15" s="7">
        <v>5247</v>
      </c>
      <c r="AS15" s="7"/>
    </row>
    <row r="16" spans="1:45" x14ac:dyDescent="0.3">
      <c r="A16" s="6" t="s">
        <v>454</v>
      </c>
      <c r="B16" s="6"/>
      <c r="C16" s="6" t="s">
        <v>163</v>
      </c>
      <c r="D16" s="7" t="s">
        <v>15</v>
      </c>
      <c r="E16" s="7"/>
      <c r="F16" s="7" t="s">
        <v>15</v>
      </c>
      <c r="G16" s="7"/>
      <c r="H16" s="7" t="s">
        <v>15</v>
      </c>
      <c r="I16" s="7"/>
      <c r="J16" s="7" t="s">
        <v>15</v>
      </c>
      <c r="K16" s="7"/>
      <c r="L16" s="7">
        <v>24</v>
      </c>
      <c r="M16" s="7"/>
      <c r="N16" s="7">
        <v>1029</v>
      </c>
      <c r="O16" s="7"/>
      <c r="P16" s="7">
        <v>1152</v>
      </c>
      <c r="Q16" s="7"/>
      <c r="R16" s="7">
        <v>1029</v>
      </c>
      <c r="S16" s="7"/>
      <c r="T16" s="7">
        <v>1</v>
      </c>
      <c r="U16" s="7"/>
      <c r="V16" s="7">
        <v>4</v>
      </c>
      <c r="W16" s="7"/>
      <c r="X16" s="7">
        <v>10</v>
      </c>
      <c r="Y16" s="7"/>
      <c r="Z16" s="7" t="s">
        <v>15</v>
      </c>
      <c r="AA16" s="7"/>
      <c r="AB16" s="7">
        <v>729</v>
      </c>
      <c r="AC16" s="7"/>
      <c r="AD16" s="7">
        <v>712</v>
      </c>
      <c r="AE16" s="7"/>
      <c r="AF16" s="7">
        <v>2435</v>
      </c>
      <c r="AG16" s="7"/>
      <c r="AH16" s="7">
        <v>2236</v>
      </c>
      <c r="AI16" s="7"/>
      <c r="AJ16" s="7">
        <v>2093</v>
      </c>
      <c r="AK16" s="7"/>
      <c r="AL16" s="7">
        <v>1860</v>
      </c>
      <c r="AM16" s="7"/>
      <c r="AN16" s="7">
        <v>3897</v>
      </c>
      <c r="AO16" s="7"/>
      <c r="AP16" s="7">
        <v>4278</v>
      </c>
      <c r="AQ16" s="7"/>
      <c r="AR16" s="7">
        <v>5257</v>
      </c>
      <c r="AS16" s="7"/>
    </row>
    <row r="17" spans="1:45" x14ac:dyDescent="0.3">
      <c r="A17" s="6" t="s">
        <v>455</v>
      </c>
      <c r="B17" s="6"/>
      <c r="C17" s="6" t="s">
        <v>165</v>
      </c>
      <c r="D17" s="7">
        <v>850</v>
      </c>
      <c r="E17" s="7"/>
      <c r="F17" s="7">
        <v>855</v>
      </c>
      <c r="G17" s="7"/>
      <c r="H17" s="7">
        <v>853</v>
      </c>
      <c r="I17" s="7"/>
      <c r="J17" s="7">
        <v>484</v>
      </c>
      <c r="K17" s="7"/>
      <c r="L17" s="7">
        <v>4</v>
      </c>
      <c r="M17" s="7"/>
      <c r="N17" s="7">
        <v>1</v>
      </c>
      <c r="O17" s="7"/>
      <c r="P17" s="7">
        <v>4</v>
      </c>
      <c r="Q17" s="7"/>
      <c r="R17" s="7">
        <v>3</v>
      </c>
      <c r="S17" s="7"/>
      <c r="T17" s="7">
        <v>10</v>
      </c>
      <c r="U17" s="7"/>
      <c r="V17" s="7">
        <v>1</v>
      </c>
      <c r="W17" s="7"/>
      <c r="X17" s="7" t="s">
        <v>15</v>
      </c>
      <c r="Y17" s="7"/>
      <c r="Z17" s="7">
        <v>2</v>
      </c>
      <c r="AA17" s="7"/>
      <c r="AB17" s="7" t="s">
        <v>15</v>
      </c>
      <c r="AC17" s="7"/>
      <c r="AD17" s="7">
        <v>0</v>
      </c>
      <c r="AE17" s="7"/>
      <c r="AF17" s="7">
        <v>27</v>
      </c>
      <c r="AG17" s="7"/>
      <c r="AH17" s="7">
        <v>2</v>
      </c>
      <c r="AI17" s="7"/>
      <c r="AJ17" s="7">
        <v>4</v>
      </c>
      <c r="AK17" s="7"/>
      <c r="AL17" s="7">
        <v>0</v>
      </c>
      <c r="AM17" s="7"/>
      <c r="AN17" s="7">
        <v>1</v>
      </c>
      <c r="AO17" s="7"/>
      <c r="AP17" s="7" t="s">
        <v>15</v>
      </c>
      <c r="AQ17" s="7"/>
      <c r="AR17" s="7" t="s">
        <v>15</v>
      </c>
      <c r="AS17" s="7"/>
    </row>
    <row r="18" spans="1:45" x14ac:dyDescent="0.3">
      <c r="A18" s="6" t="s">
        <v>456</v>
      </c>
      <c r="B18" s="6"/>
      <c r="C18" s="6" t="s">
        <v>167</v>
      </c>
      <c r="D18" s="7">
        <v>2754</v>
      </c>
      <c r="E18" s="7"/>
      <c r="F18" s="7">
        <v>2748</v>
      </c>
      <c r="G18" s="7"/>
      <c r="H18" s="7">
        <v>2720</v>
      </c>
      <c r="I18" s="7"/>
      <c r="J18" s="7">
        <v>2732</v>
      </c>
      <c r="K18" s="7"/>
      <c r="L18" s="7">
        <v>2863</v>
      </c>
      <c r="M18" s="7"/>
      <c r="N18" s="7">
        <v>3034</v>
      </c>
      <c r="O18" s="7"/>
      <c r="P18" s="7" t="s">
        <v>15</v>
      </c>
      <c r="Q18" s="7"/>
      <c r="R18" s="7">
        <v>11</v>
      </c>
      <c r="S18" s="7"/>
      <c r="T18" s="7">
        <v>8</v>
      </c>
      <c r="U18" s="7"/>
      <c r="V18" s="7">
        <v>8</v>
      </c>
      <c r="W18" s="7"/>
      <c r="X18" s="7">
        <v>33</v>
      </c>
      <c r="Y18" s="7"/>
      <c r="Z18" s="7">
        <v>31</v>
      </c>
      <c r="AA18" s="7"/>
      <c r="AB18" s="7">
        <v>42</v>
      </c>
      <c r="AC18" s="7"/>
      <c r="AD18" s="7">
        <v>86</v>
      </c>
      <c r="AE18" s="7"/>
      <c r="AF18" s="7">
        <v>8</v>
      </c>
      <c r="AG18" s="7"/>
      <c r="AH18" s="7">
        <v>11</v>
      </c>
      <c r="AI18" s="7"/>
      <c r="AJ18" s="7">
        <v>15</v>
      </c>
      <c r="AK18" s="7"/>
      <c r="AL18" s="7">
        <v>53</v>
      </c>
      <c r="AM18" s="7"/>
      <c r="AN18" s="7">
        <v>641</v>
      </c>
      <c r="AO18" s="7"/>
      <c r="AP18" s="7">
        <v>26</v>
      </c>
      <c r="AQ18" s="7"/>
      <c r="AR18" s="7">
        <v>34</v>
      </c>
      <c r="AS18" s="7"/>
    </row>
    <row r="19" spans="1:45" x14ac:dyDescent="0.3">
      <c r="A19" s="6" t="s">
        <v>457</v>
      </c>
      <c r="B19" s="6"/>
      <c r="C19" s="6" t="s">
        <v>169</v>
      </c>
      <c r="D19" s="7">
        <v>94</v>
      </c>
      <c r="E19" s="7"/>
      <c r="F19" s="7">
        <v>119</v>
      </c>
      <c r="G19" s="7"/>
      <c r="H19" s="7">
        <v>192</v>
      </c>
      <c r="I19" s="7"/>
      <c r="J19" s="7">
        <v>139</v>
      </c>
      <c r="K19" s="7"/>
      <c r="L19" s="7">
        <v>454</v>
      </c>
      <c r="M19" s="7"/>
      <c r="N19" s="7">
        <v>349</v>
      </c>
      <c r="O19" s="7"/>
      <c r="P19" s="7">
        <v>181</v>
      </c>
      <c r="Q19" s="7"/>
      <c r="R19" s="7">
        <v>274</v>
      </c>
      <c r="S19" s="7"/>
      <c r="T19" s="7">
        <v>495</v>
      </c>
      <c r="U19" s="7"/>
      <c r="V19" s="7">
        <v>609</v>
      </c>
      <c r="W19" s="7"/>
      <c r="X19" s="7">
        <v>787</v>
      </c>
      <c r="Y19" s="7"/>
      <c r="Z19" s="7">
        <v>1046</v>
      </c>
      <c r="AA19" s="7"/>
      <c r="AB19" s="7">
        <v>1107</v>
      </c>
      <c r="AC19" s="7"/>
      <c r="AD19" s="7">
        <v>2040</v>
      </c>
      <c r="AE19" s="7"/>
      <c r="AF19" s="7">
        <v>1841</v>
      </c>
      <c r="AG19" s="7"/>
      <c r="AH19" s="7">
        <v>2878</v>
      </c>
      <c r="AI19" s="7"/>
      <c r="AJ19" s="7">
        <v>2525</v>
      </c>
      <c r="AK19" s="7"/>
      <c r="AL19" s="7">
        <v>3421</v>
      </c>
      <c r="AM19" s="7"/>
      <c r="AN19" s="7">
        <v>4568</v>
      </c>
      <c r="AO19" s="7"/>
      <c r="AP19" s="7">
        <v>4248</v>
      </c>
      <c r="AQ19" s="7"/>
      <c r="AR19" s="7">
        <v>5114</v>
      </c>
      <c r="AS19" s="7"/>
    </row>
    <row r="20" spans="1:45" x14ac:dyDescent="0.3">
      <c r="A20" s="6" t="s">
        <v>458</v>
      </c>
      <c r="B20" s="6"/>
      <c r="C20" s="6" t="s">
        <v>171</v>
      </c>
      <c r="D20" s="7" t="s">
        <v>15</v>
      </c>
      <c r="E20" s="7"/>
      <c r="F20" s="7" t="s">
        <v>15</v>
      </c>
      <c r="G20" s="7"/>
      <c r="H20" s="7" t="s">
        <v>15</v>
      </c>
      <c r="I20" s="7"/>
      <c r="J20" s="7" t="s">
        <v>15</v>
      </c>
      <c r="K20" s="7"/>
      <c r="L20" s="7">
        <v>98</v>
      </c>
      <c r="M20" s="7"/>
      <c r="N20" s="7">
        <v>80</v>
      </c>
      <c r="O20" s="7"/>
      <c r="P20" s="7">
        <v>52</v>
      </c>
      <c r="Q20" s="7"/>
      <c r="R20" s="7" t="s">
        <v>15</v>
      </c>
      <c r="S20" s="7"/>
      <c r="T20" s="7" t="s">
        <v>15</v>
      </c>
      <c r="U20" s="7"/>
      <c r="V20" s="7" t="s">
        <v>15</v>
      </c>
      <c r="W20" s="7"/>
      <c r="X20" s="7">
        <v>23</v>
      </c>
      <c r="Y20" s="7"/>
      <c r="Z20" s="7">
        <v>28</v>
      </c>
      <c r="AA20" s="7"/>
      <c r="AB20" s="7">
        <v>14</v>
      </c>
      <c r="AC20" s="7"/>
      <c r="AD20" s="7">
        <v>16</v>
      </c>
      <c r="AE20" s="7"/>
      <c r="AF20" s="7">
        <v>47</v>
      </c>
      <c r="AG20" s="7"/>
      <c r="AH20" s="7" t="s">
        <v>15</v>
      </c>
      <c r="AI20" s="7"/>
      <c r="AJ20" s="7" t="s">
        <v>15</v>
      </c>
      <c r="AK20" s="7"/>
      <c r="AL20" s="7" t="s">
        <v>15</v>
      </c>
      <c r="AM20" s="7"/>
      <c r="AN20" s="7" t="s">
        <v>15</v>
      </c>
      <c r="AO20" s="7"/>
      <c r="AP20" s="7" t="s">
        <v>15</v>
      </c>
      <c r="AQ20" s="7"/>
      <c r="AR20" s="7" t="s">
        <v>15</v>
      </c>
      <c r="AS20" s="7"/>
    </row>
    <row r="21" spans="1:45" x14ac:dyDescent="0.3">
      <c r="A21" s="6" t="s">
        <v>459</v>
      </c>
      <c r="B21" s="6"/>
      <c r="C21" s="6" t="s">
        <v>173</v>
      </c>
      <c r="D21" s="7">
        <v>258</v>
      </c>
      <c r="E21" s="7"/>
      <c r="F21" s="7">
        <v>199</v>
      </c>
      <c r="G21" s="7"/>
      <c r="H21" s="7">
        <v>391</v>
      </c>
      <c r="I21" s="7"/>
      <c r="J21" s="7">
        <v>1203</v>
      </c>
      <c r="K21" s="7"/>
      <c r="L21" s="7">
        <v>1362</v>
      </c>
      <c r="M21" s="7"/>
      <c r="N21" s="7">
        <v>2073</v>
      </c>
      <c r="O21" s="7"/>
      <c r="P21" s="7">
        <v>2610</v>
      </c>
      <c r="Q21" s="7"/>
      <c r="R21" s="7">
        <v>4351</v>
      </c>
      <c r="S21" s="7"/>
      <c r="T21" s="7">
        <v>7674</v>
      </c>
      <c r="U21" s="7"/>
      <c r="V21" s="7">
        <v>6445</v>
      </c>
      <c r="W21" s="7"/>
      <c r="X21" s="7">
        <v>4536</v>
      </c>
      <c r="Y21" s="7"/>
      <c r="Z21" s="7">
        <v>4261</v>
      </c>
      <c r="AA21" s="7"/>
      <c r="AB21" s="7">
        <v>3527</v>
      </c>
      <c r="AC21" s="7"/>
      <c r="AD21" s="7">
        <v>3298</v>
      </c>
      <c r="AE21" s="7"/>
      <c r="AF21" s="7">
        <v>5519</v>
      </c>
      <c r="AG21" s="7"/>
      <c r="AH21" s="7">
        <v>5327</v>
      </c>
      <c r="AI21" s="7"/>
      <c r="AJ21" s="7">
        <v>5195</v>
      </c>
      <c r="AK21" s="7"/>
      <c r="AL21" s="7">
        <v>5508</v>
      </c>
      <c r="AM21" s="7"/>
      <c r="AN21" s="7">
        <v>5090</v>
      </c>
      <c r="AO21" s="7"/>
      <c r="AP21" s="7">
        <v>7121</v>
      </c>
      <c r="AQ21" s="7"/>
      <c r="AR21" s="7">
        <v>7011</v>
      </c>
      <c r="AS21" s="7"/>
    </row>
    <row r="22" spans="1:45" x14ac:dyDescent="0.3">
      <c r="A22" s="6" t="s">
        <v>460</v>
      </c>
      <c r="B22" s="6"/>
      <c r="C22" s="6" t="s">
        <v>175</v>
      </c>
      <c r="D22" s="7">
        <v>5021</v>
      </c>
      <c r="E22" s="7"/>
      <c r="F22" s="7">
        <v>7155</v>
      </c>
      <c r="G22" s="7"/>
      <c r="H22" s="7">
        <v>7468</v>
      </c>
      <c r="I22" s="7"/>
      <c r="J22" s="7">
        <v>8680</v>
      </c>
      <c r="K22" s="7"/>
      <c r="L22" s="7">
        <v>10382</v>
      </c>
      <c r="M22" s="7"/>
      <c r="N22" s="7">
        <v>3550</v>
      </c>
      <c r="O22" s="7"/>
      <c r="P22" s="7">
        <v>4086</v>
      </c>
      <c r="Q22" s="7"/>
      <c r="R22" s="7">
        <v>5544</v>
      </c>
      <c r="S22" s="7"/>
      <c r="T22" s="7">
        <v>5914</v>
      </c>
      <c r="U22" s="7"/>
      <c r="V22" s="7">
        <v>3619</v>
      </c>
      <c r="W22" s="7"/>
      <c r="X22" s="7">
        <v>4937</v>
      </c>
      <c r="Y22" s="7"/>
      <c r="Z22" s="7">
        <v>5711</v>
      </c>
      <c r="AA22" s="7"/>
      <c r="AB22" s="7">
        <v>4320</v>
      </c>
      <c r="AC22" s="7"/>
      <c r="AD22" s="7">
        <v>5237</v>
      </c>
      <c r="AE22" s="7"/>
      <c r="AF22" s="7">
        <v>6810</v>
      </c>
      <c r="AG22" s="7"/>
      <c r="AH22" s="7">
        <v>6371</v>
      </c>
      <c r="AI22" s="7"/>
      <c r="AJ22" s="7">
        <v>5514</v>
      </c>
      <c r="AK22" s="7"/>
      <c r="AL22" s="7">
        <v>6601</v>
      </c>
      <c r="AM22" s="7"/>
      <c r="AN22" s="7">
        <v>5590</v>
      </c>
      <c r="AO22" s="7"/>
      <c r="AP22" s="7">
        <v>6893</v>
      </c>
      <c r="AQ22" s="7"/>
      <c r="AR22" s="7">
        <v>6971</v>
      </c>
      <c r="AS22" s="7"/>
    </row>
    <row r="23" spans="1:45" x14ac:dyDescent="0.3">
      <c r="A23" s="6" t="s">
        <v>461</v>
      </c>
      <c r="B23" s="6"/>
      <c r="C23" s="6" t="s">
        <v>177</v>
      </c>
      <c r="D23" s="7">
        <v>494</v>
      </c>
      <c r="E23" s="7"/>
      <c r="F23" s="7">
        <v>697</v>
      </c>
      <c r="G23" s="7"/>
      <c r="H23" s="7">
        <v>899</v>
      </c>
      <c r="I23" s="7"/>
      <c r="J23" s="7">
        <v>379</v>
      </c>
      <c r="K23" s="7"/>
      <c r="L23" s="7">
        <v>374</v>
      </c>
      <c r="M23" s="7"/>
      <c r="N23" s="7">
        <v>1147</v>
      </c>
      <c r="O23" s="7"/>
      <c r="P23" s="7">
        <v>1490</v>
      </c>
      <c r="Q23" s="7"/>
      <c r="R23" s="7">
        <v>1357</v>
      </c>
      <c r="S23" s="7"/>
      <c r="T23" s="7">
        <v>1297</v>
      </c>
      <c r="U23" s="7"/>
      <c r="V23" s="7">
        <v>1524</v>
      </c>
      <c r="W23" s="7"/>
      <c r="X23" s="7">
        <v>1254</v>
      </c>
      <c r="Y23" s="7"/>
      <c r="Z23" s="7">
        <v>1568</v>
      </c>
      <c r="AA23" s="7"/>
      <c r="AB23" s="7">
        <v>1953</v>
      </c>
      <c r="AC23" s="7"/>
      <c r="AD23" s="7">
        <v>1792</v>
      </c>
      <c r="AE23" s="7"/>
      <c r="AF23" s="7">
        <v>1759</v>
      </c>
      <c r="AG23" s="7"/>
      <c r="AH23" s="7">
        <v>3443</v>
      </c>
      <c r="AI23" s="7"/>
      <c r="AJ23" s="7">
        <v>3575</v>
      </c>
      <c r="AK23" s="7"/>
      <c r="AL23" s="7">
        <v>5124</v>
      </c>
      <c r="AM23" s="7"/>
      <c r="AN23" s="7">
        <v>5035</v>
      </c>
      <c r="AO23" s="7"/>
      <c r="AP23" s="7">
        <v>5893</v>
      </c>
      <c r="AQ23" s="7"/>
      <c r="AR23" s="7">
        <v>5046</v>
      </c>
      <c r="AS23" s="7"/>
    </row>
    <row r="24" spans="1:45" x14ac:dyDescent="0.3">
      <c r="A24" s="6" t="s">
        <v>462</v>
      </c>
      <c r="B24" s="6"/>
      <c r="C24" s="6" t="s">
        <v>179</v>
      </c>
      <c r="D24" s="7" t="s">
        <v>15</v>
      </c>
      <c r="E24" s="7"/>
      <c r="F24" s="7" t="s">
        <v>15</v>
      </c>
      <c r="G24" s="7"/>
      <c r="H24" s="7" t="s">
        <v>15</v>
      </c>
      <c r="I24" s="7"/>
      <c r="J24" s="7" t="s">
        <v>15</v>
      </c>
      <c r="K24" s="7"/>
      <c r="L24" s="7">
        <v>929</v>
      </c>
      <c r="M24" s="7"/>
      <c r="N24" s="7">
        <v>1555</v>
      </c>
      <c r="O24" s="7"/>
      <c r="P24" s="7">
        <v>672</v>
      </c>
      <c r="Q24" s="7"/>
      <c r="R24" s="7">
        <v>2643</v>
      </c>
      <c r="S24" s="7"/>
      <c r="T24" s="7">
        <v>1477</v>
      </c>
      <c r="U24" s="7"/>
      <c r="V24" s="7">
        <v>1250</v>
      </c>
      <c r="W24" s="7"/>
      <c r="X24" s="7" t="s">
        <v>15</v>
      </c>
      <c r="Y24" s="7"/>
      <c r="Z24" s="7">
        <v>1924</v>
      </c>
      <c r="AA24" s="7"/>
      <c r="AB24" s="7">
        <v>1334</v>
      </c>
      <c r="AC24" s="7"/>
      <c r="AD24" s="7">
        <v>1228</v>
      </c>
      <c r="AE24" s="7"/>
      <c r="AF24" s="7">
        <v>2934</v>
      </c>
      <c r="AG24" s="7"/>
      <c r="AH24" s="7">
        <v>2652</v>
      </c>
      <c r="AI24" s="7"/>
      <c r="AJ24" s="7">
        <v>2397</v>
      </c>
      <c r="AK24" s="7"/>
      <c r="AL24" s="7">
        <v>2130</v>
      </c>
      <c r="AM24" s="7"/>
      <c r="AN24" s="7">
        <v>1766</v>
      </c>
      <c r="AO24" s="7"/>
      <c r="AP24" s="7">
        <v>1474</v>
      </c>
      <c r="AQ24" s="7"/>
      <c r="AR24" s="7">
        <v>2830</v>
      </c>
      <c r="AS24" s="7"/>
    </row>
    <row r="25" spans="1:45" x14ac:dyDescent="0.3">
      <c r="A25" s="6" t="s">
        <v>463</v>
      </c>
      <c r="B25" s="6"/>
      <c r="C25" s="6" t="s">
        <v>181</v>
      </c>
      <c r="D25" s="7">
        <v>4852</v>
      </c>
      <c r="E25" s="7"/>
      <c r="F25" s="7">
        <v>2044</v>
      </c>
      <c r="G25" s="7"/>
      <c r="H25" s="7">
        <v>1781</v>
      </c>
      <c r="I25" s="7"/>
      <c r="J25" s="7">
        <v>2442</v>
      </c>
      <c r="K25" s="7"/>
      <c r="L25" s="7">
        <v>2495</v>
      </c>
      <c r="M25" s="7"/>
      <c r="N25" s="7">
        <v>3692</v>
      </c>
      <c r="O25" s="7"/>
      <c r="P25" s="7">
        <v>3535</v>
      </c>
      <c r="Q25" s="7"/>
      <c r="R25" s="7">
        <v>4297</v>
      </c>
      <c r="S25" s="7"/>
      <c r="T25" s="7">
        <v>3538</v>
      </c>
      <c r="U25" s="7"/>
      <c r="V25" s="7">
        <v>3460</v>
      </c>
      <c r="W25" s="7"/>
      <c r="X25" s="7">
        <v>3033</v>
      </c>
      <c r="Y25" s="7"/>
      <c r="Z25" s="7">
        <v>2653</v>
      </c>
      <c r="AA25" s="7"/>
      <c r="AB25" s="7">
        <v>6732</v>
      </c>
      <c r="AC25" s="7"/>
      <c r="AD25" s="7">
        <v>4728</v>
      </c>
      <c r="AE25" s="7"/>
      <c r="AF25" s="7">
        <v>5877</v>
      </c>
      <c r="AG25" s="7"/>
      <c r="AH25" s="7">
        <v>7984</v>
      </c>
      <c r="AI25" s="7"/>
      <c r="AJ25" s="7">
        <v>11437</v>
      </c>
      <c r="AK25" s="7"/>
      <c r="AL25" s="7">
        <v>13990</v>
      </c>
      <c r="AM25" s="7"/>
      <c r="AN25" s="7">
        <v>15551</v>
      </c>
      <c r="AO25" s="7"/>
      <c r="AP25" s="7">
        <v>16210</v>
      </c>
      <c r="AQ25" s="7"/>
      <c r="AR25" s="7">
        <v>13216</v>
      </c>
      <c r="AS25" s="7"/>
    </row>
    <row r="26" spans="1:45" x14ac:dyDescent="0.3">
      <c r="A26" s="6" t="s">
        <v>464</v>
      </c>
      <c r="B26" s="6"/>
      <c r="C26" s="6" t="s">
        <v>183</v>
      </c>
      <c r="D26" s="7">
        <v>83</v>
      </c>
      <c r="E26" s="7"/>
      <c r="F26" s="7">
        <v>245</v>
      </c>
      <c r="G26" s="7"/>
      <c r="H26" s="7">
        <v>279</v>
      </c>
      <c r="I26" s="7"/>
      <c r="J26" s="7">
        <v>277</v>
      </c>
      <c r="K26" s="7"/>
      <c r="L26" s="7">
        <v>239</v>
      </c>
      <c r="M26" s="7"/>
      <c r="N26" s="7">
        <v>516</v>
      </c>
      <c r="O26" s="7"/>
      <c r="P26" s="7">
        <v>449</v>
      </c>
      <c r="Q26" s="7"/>
      <c r="R26" s="7">
        <v>374</v>
      </c>
      <c r="S26" s="7"/>
      <c r="T26" s="7">
        <v>385</v>
      </c>
      <c r="U26" s="7"/>
      <c r="V26" s="7">
        <v>432</v>
      </c>
      <c r="W26" s="7"/>
      <c r="X26" s="7">
        <v>616</v>
      </c>
      <c r="Y26" s="7"/>
      <c r="Z26" s="7">
        <v>504</v>
      </c>
      <c r="AA26" s="7"/>
      <c r="AB26" s="7">
        <v>534</v>
      </c>
      <c r="AC26" s="7"/>
      <c r="AD26" s="7">
        <v>664</v>
      </c>
      <c r="AE26" s="7"/>
      <c r="AF26" s="7">
        <v>539</v>
      </c>
      <c r="AG26" s="7"/>
      <c r="AH26" s="7">
        <v>585</v>
      </c>
      <c r="AI26" s="7"/>
      <c r="AJ26" s="7">
        <v>815</v>
      </c>
      <c r="AK26" s="7"/>
      <c r="AL26" s="7">
        <v>919</v>
      </c>
      <c r="AM26" s="7"/>
      <c r="AN26" s="7">
        <v>696</v>
      </c>
      <c r="AO26" s="7"/>
      <c r="AP26" s="7">
        <v>851</v>
      </c>
      <c r="AQ26" s="7"/>
      <c r="AR26" s="7">
        <v>975</v>
      </c>
      <c r="AS26" s="7"/>
    </row>
    <row r="27" spans="1:45" x14ac:dyDescent="0.3">
      <c r="A27" s="6" t="s">
        <v>465</v>
      </c>
      <c r="B27" s="6"/>
      <c r="C27" s="6" t="s">
        <v>185</v>
      </c>
      <c r="D27" s="7" t="s">
        <v>15</v>
      </c>
      <c r="E27" s="7"/>
      <c r="F27" s="7" t="s">
        <v>15</v>
      </c>
      <c r="G27" s="7"/>
      <c r="H27" s="7">
        <v>301</v>
      </c>
      <c r="I27" s="7"/>
      <c r="J27" s="7">
        <v>510</v>
      </c>
      <c r="K27" s="7"/>
      <c r="L27" s="7">
        <v>622</v>
      </c>
      <c r="M27" s="7"/>
      <c r="N27" s="7">
        <v>616</v>
      </c>
      <c r="O27" s="7"/>
      <c r="P27" s="7" t="s">
        <v>15</v>
      </c>
      <c r="Q27" s="7"/>
      <c r="R27" s="7">
        <v>1648</v>
      </c>
      <c r="S27" s="7"/>
      <c r="T27" s="7">
        <v>1401</v>
      </c>
      <c r="U27" s="7"/>
      <c r="V27" s="7" t="s">
        <v>15</v>
      </c>
      <c r="W27" s="7"/>
      <c r="X27" s="7" t="s">
        <v>15</v>
      </c>
      <c r="Y27" s="7"/>
      <c r="Z27" s="7">
        <v>759</v>
      </c>
      <c r="AA27" s="7"/>
      <c r="AB27" s="7" t="s">
        <v>15</v>
      </c>
      <c r="AC27" s="7"/>
      <c r="AD27" s="7" t="s">
        <v>15</v>
      </c>
      <c r="AE27" s="7"/>
      <c r="AF27" s="7" t="s">
        <v>15</v>
      </c>
      <c r="AG27" s="7"/>
      <c r="AH27" s="7" t="s">
        <v>15</v>
      </c>
      <c r="AI27" s="7"/>
      <c r="AJ27" s="7" t="s">
        <v>15</v>
      </c>
      <c r="AK27" s="7"/>
      <c r="AL27" s="7" t="s">
        <v>15</v>
      </c>
      <c r="AM27" s="7"/>
      <c r="AN27" s="7" t="s">
        <v>15</v>
      </c>
      <c r="AO27" s="7"/>
      <c r="AP27" s="7">
        <v>277</v>
      </c>
      <c r="AQ27" s="7"/>
      <c r="AR27" s="7">
        <v>262</v>
      </c>
      <c r="AS27" s="7"/>
    </row>
    <row r="28" spans="1:45" x14ac:dyDescent="0.3">
      <c r="A28" s="6" t="s">
        <v>466</v>
      </c>
      <c r="B28" s="6"/>
      <c r="C28" s="6" t="s">
        <v>187</v>
      </c>
      <c r="D28" s="7">
        <v>25</v>
      </c>
      <c r="E28" s="7"/>
      <c r="F28" s="7">
        <v>18</v>
      </c>
      <c r="G28" s="7"/>
      <c r="H28" s="7">
        <v>26</v>
      </c>
      <c r="I28" s="7"/>
      <c r="J28" s="7">
        <v>38</v>
      </c>
      <c r="K28" s="7"/>
      <c r="L28" s="7">
        <v>91</v>
      </c>
      <c r="M28" s="7"/>
      <c r="N28" s="7">
        <v>146</v>
      </c>
      <c r="O28" s="7"/>
      <c r="P28" s="7">
        <v>117</v>
      </c>
      <c r="Q28" s="7"/>
      <c r="R28" s="7">
        <v>451</v>
      </c>
      <c r="S28" s="7"/>
      <c r="T28" s="7">
        <v>434</v>
      </c>
      <c r="U28" s="7"/>
      <c r="V28" s="7">
        <v>431</v>
      </c>
      <c r="W28" s="7"/>
      <c r="X28" s="7">
        <v>535</v>
      </c>
      <c r="Y28" s="7"/>
      <c r="Z28" s="7">
        <v>618</v>
      </c>
      <c r="AA28" s="7"/>
      <c r="AB28" s="7">
        <v>1484</v>
      </c>
      <c r="AC28" s="7"/>
      <c r="AD28" s="7">
        <v>936</v>
      </c>
      <c r="AE28" s="7"/>
      <c r="AF28" s="7" t="s">
        <v>15</v>
      </c>
      <c r="AG28" s="7"/>
      <c r="AH28" s="7" t="s">
        <v>15</v>
      </c>
      <c r="AI28" s="7"/>
      <c r="AJ28" s="7" t="s">
        <v>15</v>
      </c>
      <c r="AK28" s="7"/>
      <c r="AL28" s="7" t="s">
        <v>15</v>
      </c>
      <c r="AM28" s="7"/>
      <c r="AN28" s="7" t="s">
        <v>15</v>
      </c>
      <c r="AO28" s="7"/>
      <c r="AP28" s="7" t="s">
        <v>15</v>
      </c>
      <c r="AQ28" s="7"/>
      <c r="AR28" s="7" t="s">
        <v>15</v>
      </c>
      <c r="AS28" s="7"/>
    </row>
    <row r="29" spans="1:45" x14ac:dyDescent="0.3">
      <c r="A29" s="6" t="s">
        <v>467</v>
      </c>
      <c r="B29" s="6"/>
      <c r="C29" s="6" t="s">
        <v>189</v>
      </c>
      <c r="D29" s="7">
        <v>2981</v>
      </c>
      <c r="E29" s="7"/>
      <c r="F29" s="7">
        <v>1505</v>
      </c>
      <c r="G29" s="7"/>
      <c r="H29" s="7">
        <v>-415</v>
      </c>
      <c r="I29" s="7"/>
      <c r="J29" s="7">
        <v>-414</v>
      </c>
      <c r="K29" s="7"/>
      <c r="L29" s="7">
        <v>-303</v>
      </c>
      <c r="M29" s="7"/>
      <c r="N29" s="7">
        <v>1530</v>
      </c>
      <c r="O29" s="7"/>
      <c r="P29" s="7">
        <v>2416</v>
      </c>
      <c r="Q29" s="7"/>
      <c r="R29" s="7">
        <v>4767</v>
      </c>
      <c r="S29" s="7"/>
      <c r="T29" s="7">
        <v>4073</v>
      </c>
      <c r="U29" s="7"/>
      <c r="V29" s="7">
        <v>3820</v>
      </c>
      <c r="W29" s="7"/>
      <c r="X29" s="7">
        <v>3336</v>
      </c>
      <c r="Y29" s="7"/>
      <c r="Z29" s="7">
        <v>4077</v>
      </c>
      <c r="AA29" s="7"/>
      <c r="AB29" s="7">
        <v>4880</v>
      </c>
      <c r="AC29" s="7"/>
      <c r="AD29" s="7">
        <v>4170</v>
      </c>
      <c r="AE29" s="7"/>
      <c r="AF29" s="7">
        <v>5142</v>
      </c>
      <c r="AG29" s="7"/>
      <c r="AH29" s="7">
        <v>6771</v>
      </c>
      <c r="AI29" s="7"/>
      <c r="AJ29" s="7">
        <v>8860</v>
      </c>
      <c r="AK29" s="7"/>
      <c r="AL29" s="7">
        <v>8673</v>
      </c>
      <c r="AM29" s="7"/>
      <c r="AN29" s="7">
        <v>9605</v>
      </c>
      <c r="AO29" s="7"/>
      <c r="AP29" s="7">
        <v>6817</v>
      </c>
      <c r="AQ29" s="7"/>
      <c r="AR29" s="7">
        <v>4670</v>
      </c>
      <c r="AS29" s="7"/>
    </row>
    <row r="30" spans="1:45" x14ac:dyDescent="0.3">
      <c r="A30" s="6" t="s">
        <v>468</v>
      </c>
      <c r="B30" s="6"/>
      <c r="C30" s="6" t="s">
        <v>191</v>
      </c>
      <c r="D30" s="7" t="s">
        <v>15</v>
      </c>
      <c r="E30" s="7"/>
      <c r="F30" s="7">
        <v>1038</v>
      </c>
      <c r="G30" s="7"/>
      <c r="H30" s="7">
        <v>1124</v>
      </c>
      <c r="I30" s="7"/>
      <c r="J30" s="7">
        <v>941</v>
      </c>
      <c r="K30" s="7"/>
      <c r="L30" s="7">
        <v>1039</v>
      </c>
      <c r="M30" s="7"/>
      <c r="N30" s="7">
        <v>147</v>
      </c>
      <c r="O30" s="7"/>
      <c r="P30" s="7">
        <v>-136</v>
      </c>
      <c r="Q30" s="7"/>
      <c r="R30" s="7">
        <v>-145</v>
      </c>
      <c r="S30" s="7"/>
      <c r="T30" s="7">
        <v>-213</v>
      </c>
      <c r="U30" s="7"/>
      <c r="V30" s="7">
        <v>-24</v>
      </c>
      <c r="W30" s="7"/>
      <c r="X30" s="7">
        <v>0</v>
      </c>
      <c r="Y30" s="7"/>
      <c r="Z30" s="7">
        <v>0</v>
      </c>
      <c r="AA30" s="7"/>
      <c r="AB30" s="7">
        <v>0</v>
      </c>
      <c r="AC30" s="7"/>
      <c r="AD30" s="7">
        <v>0</v>
      </c>
      <c r="AE30" s="7"/>
      <c r="AF30" s="7">
        <v>0</v>
      </c>
      <c r="AG30" s="7"/>
      <c r="AH30" s="7">
        <v>0</v>
      </c>
      <c r="AI30" s="7"/>
      <c r="AJ30" s="7">
        <v>0</v>
      </c>
      <c r="AK30" s="7"/>
      <c r="AL30" s="7">
        <v>0</v>
      </c>
      <c r="AM30" s="7"/>
      <c r="AN30" s="7">
        <v>0</v>
      </c>
      <c r="AO30" s="7"/>
      <c r="AP30" s="7">
        <v>0</v>
      </c>
      <c r="AQ30" s="7"/>
      <c r="AR30" s="7">
        <v>0</v>
      </c>
      <c r="AS30" s="7"/>
    </row>
    <row r="31" spans="1:45" x14ac:dyDescent="0.3">
      <c r="A31" s="6" t="s">
        <v>469</v>
      </c>
      <c r="B31" s="6"/>
      <c r="C31" s="6" t="s">
        <v>193</v>
      </c>
      <c r="D31" s="7">
        <v>180</v>
      </c>
      <c r="E31" s="7"/>
      <c r="F31" s="7">
        <v>61</v>
      </c>
      <c r="G31" s="7"/>
      <c r="H31" s="7">
        <v>48</v>
      </c>
      <c r="I31" s="7"/>
      <c r="J31" s="7">
        <v>72</v>
      </c>
      <c r="K31" s="7"/>
      <c r="L31" s="7">
        <v>149</v>
      </c>
      <c r="M31" s="7"/>
      <c r="N31" s="7">
        <v>246</v>
      </c>
      <c r="O31" s="7"/>
      <c r="P31" s="7">
        <v>295</v>
      </c>
      <c r="Q31" s="7"/>
      <c r="R31" s="7">
        <v>680</v>
      </c>
      <c r="S31" s="7"/>
      <c r="T31" s="7">
        <v>522</v>
      </c>
      <c r="U31" s="7"/>
      <c r="V31" s="7">
        <v>830</v>
      </c>
      <c r="W31" s="7"/>
      <c r="X31" s="7">
        <v>382</v>
      </c>
      <c r="Y31" s="7"/>
      <c r="Z31" s="7">
        <v>619</v>
      </c>
      <c r="AA31" s="7"/>
      <c r="AB31" s="7">
        <v>1100</v>
      </c>
      <c r="AC31" s="7"/>
      <c r="AD31" s="7">
        <v>1635</v>
      </c>
      <c r="AE31" s="7"/>
      <c r="AF31" s="7">
        <v>1741</v>
      </c>
      <c r="AG31" s="7"/>
      <c r="AH31" s="7">
        <v>1710</v>
      </c>
      <c r="AI31" s="7"/>
      <c r="AJ31" s="7">
        <v>1891</v>
      </c>
      <c r="AK31" s="7"/>
      <c r="AL31" s="7">
        <v>1312</v>
      </c>
      <c r="AM31" s="7"/>
      <c r="AN31" s="7">
        <v>1082</v>
      </c>
      <c r="AO31" s="7"/>
      <c r="AP31" s="7">
        <v>1066</v>
      </c>
      <c r="AQ31" s="7"/>
      <c r="AR31" s="7">
        <v>1134</v>
      </c>
      <c r="AS31" s="7"/>
    </row>
    <row r="32" spans="1:45" x14ac:dyDescent="0.3">
      <c r="A32" s="6" t="s">
        <v>470</v>
      </c>
      <c r="B32" s="6"/>
      <c r="C32" s="6" t="s">
        <v>195</v>
      </c>
      <c r="D32" s="7">
        <v>18</v>
      </c>
      <c r="E32" s="7"/>
      <c r="F32" s="7">
        <v>21</v>
      </c>
      <c r="G32" s="7"/>
      <c r="H32" s="7">
        <v>22</v>
      </c>
      <c r="I32" s="7"/>
      <c r="J32" s="7">
        <v>11</v>
      </c>
      <c r="K32" s="7"/>
      <c r="L32" s="7">
        <v>18</v>
      </c>
      <c r="M32" s="7"/>
      <c r="N32" s="7">
        <v>24</v>
      </c>
      <c r="O32" s="7"/>
      <c r="P32" s="7">
        <v>23</v>
      </c>
      <c r="Q32" s="7"/>
      <c r="R32" s="7">
        <v>22</v>
      </c>
      <c r="S32" s="7"/>
      <c r="T32" s="7">
        <v>22</v>
      </c>
      <c r="U32" s="7"/>
      <c r="V32" s="7" t="s">
        <v>15</v>
      </c>
      <c r="W32" s="7"/>
      <c r="X32" s="7" t="s">
        <v>15</v>
      </c>
      <c r="Y32" s="7"/>
      <c r="Z32" s="7" t="s">
        <v>15</v>
      </c>
      <c r="AA32" s="7"/>
      <c r="AB32" s="7">
        <v>13</v>
      </c>
      <c r="AC32" s="7"/>
      <c r="AD32" s="7">
        <v>18</v>
      </c>
      <c r="AE32" s="7"/>
      <c r="AF32" s="7" t="s">
        <v>15</v>
      </c>
      <c r="AG32" s="7"/>
      <c r="AH32" s="7">
        <v>34</v>
      </c>
      <c r="AI32" s="7"/>
      <c r="AJ32" s="7">
        <v>44</v>
      </c>
      <c r="AK32" s="7"/>
      <c r="AL32" s="7">
        <v>20</v>
      </c>
      <c r="AM32" s="7"/>
      <c r="AN32" s="7" t="s">
        <v>15</v>
      </c>
      <c r="AO32" s="7"/>
      <c r="AP32" s="7" t="s">
        <v>15</v>
      </c>
      <c r="AQ32" s="7"/>
      <c r="AR32" s="7" t="s">
        <v>15</v>
      </c>
      <c r="AS32" s="7"/>
    </row>
    <row r="33" spans="1:45" x14ac:dyDescent="0.3">
      <c r="A33" s="6" t="s">
        <v>471</v>
      </c>
      <c r="B33" s="6"/>
      <c r="C33" s="6" t="s">
        <v>197</v>
      </c>
      <c r="D33" s="7">
        <v>922</v>
      </c>
      <c r="E33" s="7"/>
      <c r="F33" s="7">
        <v>1043</v>
      </c>
      <c r="G33" s="7"/>
      <c r="H33" s="7">
        <v>1991</v>
      </c>
      <c r="I33" s="7"/>
      <c r="J33" s="7">
        <v>1657</v>
      </c>
      <c r="K33" s="7"/>
      <c r="L33" s="7">
        <v>1366</v>
      </c>
      <c r="M33" s="7"/>
      <c r="N33" s="7">
        <v>4743</v>
      </c>
      <c r="O33" s="7"/>
      <c r="P33" s="7">
        <v>3309</v>
      </c>
      <c r="Q33" s="7"/>
      <c r="R33" s="7">
        <v>1887</v>
      </c>
      <c r="S33" s="7"/>
      <c r="T33" s="7">
        <v>1901</v>
      </c>
      <c r="U33" s="7"/>
      <c r="V33" s="7">
        <v>2212</v>
      </c>
      <c r="W33" s="7"/>
      <c r="X33" s="7">
        <v>3108</v>
      </c>
      <c r="Y33" s="7"/>
      <c r="Z33" s="7">
        <v>2843</v>
      </c>
      <c r="AA33" s="7"/>
      <c r="AB33" s="7">
        <v>2767</v>
      </c>
      <c r="AC33" s="7"/>
      <c r="AD33" s="7">
        <v>2784</v>
      </c>
      <c r="AE33" s="7"/>
      <c r="AF33" s="7">
        <v>2429</v>
      </c>
      <c r="AG33" s="7"/>
      <c r="AH33" s="7">
        <v>2235</v>
      </c>
      <c r="AI33" s="7"/>
      <c r="AJ33" s="7">
        <v>2472</v>
      </c>
      <c r="AK33" s="7"/>
      <c r="AL33" s="7">
        <v>2009</v>
      </c>
      <c r="AM33" s="7"/>
      <c r="AN33" s="7">
        <v>2493</v>
      </c>
      <c r="AO33" s="7"/>
      <c r="AP33" s="7">
        <v>2053</v>
      </c>
      <c r="AQ33" s="7"/>
      <c r="AR33" s="7">
        <v>1622</v>
      </c>
      <c r="AS33" s="7"/>
    </row>
    <row r="34" spans="1:45" x14ac:dyDescent="0.3">
      <c r="A34" s="6" t="s">
        <v>472</v>
      </c>
      <c r="B34" s="6"/>
      <c r="C34" s="6" t="s">
        <v>199</v>
      </c>
      <c r="D34" s="7">
        <v>288</v>
      </c>
      <c r="E34" s="7"/>
      <c r="F34" s="7">
        <v>384</v>
      </c>
      <c r="G34" s="7"/>
      <c r="H34" s="7">
        <v>1319</v>
      </c>
      <c r="I34" s="7"/>
      <c r="J34" s="7">
        <v>2971</v>
      </c>
      <c r="K34" s="7"/>
      <c r="L34" s="7">
        <v>1640</v>
      </c>
      <c r="M34" s="7"/>
      <c r="N34" s="7">
        <v>6412</v>
      </c>
      <c r="O34" s="7"/>
      <c r="P34" s="7">
        <v>2812</v>
      </c>
      <c r="Q34" s="7"/>
      <c r="R34" s="7">
        <v>1013</v>
      </c>
      <c r="S34" s="7"/>
      <c r="T34" s="7">
        <v>681</v>
      </c>
      <c r="U34" s="7"/>
      <c r="V34" s="7">
        <v>944</v>
      </c>
      <c r="W34" s="7"/>
      <c r="X34" s="7">
        <v>839</v>
      </c>
      <c r="Y34" s="7"/>
      <c r="Z34" s="7">
        <v>1014</v>
      </c>
      <c r="AA34" s="7"/>
      <c r="AB34" s="7">
        <v>742</v>
      </c>
      <c r="AC34" s="7"/>
      <c r="AD34" s="7">
        <v>934</v>
      </c>
      <c r="AE34" s="7"/>
      <c r="AF34" s="7">
        <v>445</v>
      </c>
      <c r="AG34" s="7"/>
      <c r="AH34" s="7">
        <v>374</v>
      </c>
      <c r="AI34" s="7"/>
      <c r="AJ34" s="7">
        <v>314</v>
      </c>
      <c r="AK34" s="7"/>
      <c r="AL34" s="7">
        <v>246</v>
      </c>
      <c r="AM34" s="7"/>
      <c r="AN34" s="7">
        <v>325</v>
      </c>
      <c r="AO34" s="7"/>
      <c r="AP34" s="7">
        <v>396</v>
      </c>
      <c r="AQ34" s="7"/>
      <c r="AR34" s="7">
        <v>837</v>
      </c>
      <c r="AS34" s="7"/>
    </row>
    <row r="35" spans="1:45" x14ac:dyDescent="0.3">
      <c r="A35" s="6" t="s">
        <v>473</v>
      </c>
      <c r="B35" s="6"/>
      <c r="C35" s="6" t="s">
        <v>201</v>
      </c>
      <c r="D35" s="7">
        <v>14</v>
      </c>
      <c r="E35" s="7"/>
      <c r="F35" s="7">
        <v>16</v>
      </c>
      <c r="G35" s="7"/>
      <c r="H35" s="7">
        <v>24</v>
      </c>
      <c r="I35" s="7"/>
      <c r="J35" s="7">
        <v>14</v>
      </c>
      <c r="K35" s="7"/>
      <c r="L35" s="7">
        <v>42</v>
      </c>
      <c r="M35" s="7"/>
      <c r="N35" s="7">
        <v>103</v>
      </c>
      <c r="O35" s="7"/>
      <c r="P35" s="7">
        <v>113</v>
      </c>
      <c r="Q35" s="7"/>
      <c r="R35" s="7">
        <v>125</v>
      </c>
      <c r="S35" s="7"/>
      <c r="T35" s="7">
        <v>201</v>
      </c>
      <c r="U35" s="7"/>
      <c r="V35" s="7">
        <v>240</v>
      </c>
      <c r="W35" s="7"/>
      <c r="X35" s="7">
        <v>332</v>
      </c>
      <c r="Y35" s="7"/>
      <c r="Z35" s="7">
        <v>267</v>
      </c>
      <c r="AA35" s="7"/>
      <c r="AB35" s="7">
        <v>271</v>
      </c>
      <c r="AC35" s="7"/>
      <c r="AD35" s="7">
        <v>202</v>
      </c>
      <c r="AE35" s="7"/>
      <c r="AF35" s="7">
        <v>128</v>
      </c>
      <c r="AG35" s="7"/>
      <c r="AH35" s="7">
        <v>55</v>
      </c>
      <c r="AI35" s="7"/>
      <c r="AJ35" s="7">
        <v>113</v>
      </c>
      <c r="AK35" s="7"/>
      <c r="AL35" s="7">
        <v>123</v>
      </c>
      <c r="AM35" s="7"/>
      <c r="AN35" s="7">
        <v>115</v>
      </c>
      <c r="AO35" s="7"/>
      <c r="AP35" s="7">
        <v>494</v>
      </c>
      <c r="AQ35" s="7"/>
      <c r="AR35" s="7">
        <v>226</v>
      </c>
      <c r="AS35" s="7"/>
    </row>
    <row r="36" spans="1:45" x14ac:dyDescent="0.3">
      <c r="A36" s="6" t="s">
        <v>474</v>
      </c>
      <c r="B36" s="6"/>
      <c r="C36" s="6" t="s">
        <v>203</v>
      </c>
      <c r="D36" s="7">
        <v>19</v>
      </c>
      <c r="E36" s="7"/>
      <c r="F36" s="7">
        <v>12</v>
      </c>
      <c r="G36" s="7"/>
      <c r="H36" s="7">
        <v>4</v>
      </c>
      <c r="I36" s="7"/>
      <c r="J36" s="7">
        <v>6</v>
      </c>
      <c r="K36" s="7"/>
      <c r="L36" s="7">
        <v>67</v>
      </c>
      <c r="M36" s="7"/>
      <c r="N36" s="7">
        <v>70</v>
      </c>
      <c r="O36" s="7"/>
      <c r="P36" s="7">
        <v>137</v>
      </c>
      <c r="Q36" s="7"/>
      <c r="R36" s="7">
        <v>139</v>
      </c>
      <c r="S36" s="7"/>
      <c r="T36" s="7">
        <v>200</v>
      </c>
      <c r="U36" s="7"/>
      <c r="V36" s="7">
        <v>161</v>
      </c>
      <c r="W36" s="7"/>
      <c r="X36" s="7">
        <v>151</v>
      </c>
      <c r="Y36" s="7"/>
      <c r="Z36" s="7">
        <v>200</v>
      </c>
      <c r="AA36" s="7"/>
      <c r="AB36" s="7">
        <v>124</v>
      </c>
      <c r="AC36" s="7"/>
      <c r="AD36" s="7">
        <v>174</v>
      </c>
      <c r="AE36" s="7"/>
      <c r="AF36" s="7">
        <v>192</v>
      </c>
      <c r="AG36" s="7"/>
      <c r="AH36" s="7">
        <v>144</v>
      </c>
      <c r="AI36" s="7"/>
      <c r="AJ36" s="7">
        <v>208</v>
      </c>
      <c r="AK36" s="7"/>
      <c r="AL36" s="7">
        <v>283</v>
      </c>
      <c r="AM36" s="7"/>
      <c r="AN36" s="7">
        <v>250</v>
      </c>
      <c r="AO36" s="7"/>
      <c r="AP36" s="7">
        <v>177</v>
      </c>
      <c r="AQ36" s="7"/>
      <c r="AR36" s="7">
        <v>177</v>
      </c>
      <c r="AS36" s="7"/>
    </row>
    <row r="37" spans="1:45" x14ac:dyDescent="0.3">
      <c r="A37" s="6" t="s">
        <v>475</v>
      </c>
      <c r="B37" s="6"/>
      <c r="C37" s="6" t="s">
        <v>205</v>
      </c>
      <c r="D37" s="7">
        <v>10409</v>
      </c>
      <c r="E37" s="7"/>
      <c r="F37" s="7">
        <v>8998</v>
      </c>
      <c r="G37" s="7"/>
      <c r="H37" s="7">
        <v>7951</v>
      </c>
      <c r="I37" s="7"/>
      <c r="J37" s="7">
        <v>6967</v>
      </c>
      <c r="K37" s="7"/>
      <c r="L37" s="7">
        <v>7587</v>
      </c>
      <c r="M37" s="7"/>
      <c r="N37" s="7">
        <v>9514</v>
      </c>
      <c r="O37" s="7"/>
      <c r="P37" s="7">
        <v>9027</v>
      </c>
      <c r="Q37" s="7"/>
      <c r="R37" s="7">
        <v>10654</v>
      </c>
      <c r="S37" s="7"/>
      <c r="T37" s="7">
        <v>13728</v>
      </c>
      <c r="U37" s="7"/>
      <c r="V37" s="7">
        <v>11284</v>
      </c>
      <c r="W37" s="7"/>
      <c r="X37" s="7">
        <v>15327</v>
      </c>
      <c r="Y37" s="7"/>
      <c r="Z37" s="7">
        <v>16977</v>
      </c>
      <c r="AA37" s="7"/>
      <c r="AB37" s="7">
        <v>16160</v>
      </c>
      <c r="AC37" s="7"/>
      <c r="AD37" s="7">
        <v>16614</v>
      </c>
      <c r="AE37" s="7"/>
      <c r="AF37" s="7">
        <v>22333</v>
      </c>
      <c r="AG37" s="7"/>
      <c r="AH37" s="7">
        <v>32788</v>
      </c>
      <c r="AI37" s="7"/>
      <c r="AJ37" s="7">
        <v>22653</v>
      </c>
      <c r="AK37" s="7"/>
      <c r="AL37" s="7">
        <v>18697</v>
      </c>
      <c r="AM37" s="7"/>
      <c r="AN37" s="7">
        <v>15543</v>
      </c>
      <c r="AO37" s="7"/>
      <c r="AP37" s="7">
        <v>19861</v>
      </c>
      <c r="AQ37" s="7"/>
      <c r="AR37" s="7">
        <v>19190</v>
      </c>
      <c r="AS37" s="7"/>
    </row>
    <row r="38" spans="1:45" x14ac:dyDescent="0.3">
      <c r="A38" s="6" t="s">
        <v>476</v>
      </c>
      <c r="B38" s="6"/>
      <c r="C38" s="6" t="s">
        <v>207</v>
      </c>
      <c r="D38" s="7">
        <v>20219</v>
      </c>
      <c r="E38" s="7"/>
      <c r="F38" s="7">
        <v>24070</v>
      </c>
      <c r="G38" s="7"/>
      <c r="H38" s="7">
        <v>24339</v>
      </c>
      <c r="I38" s="7"/>
      <c r="J38" s="7">
        <v>24335</v>
      </c>
      <c r="K38" s="7"/>
      <c r="L38" s="7">
        <v>25204</v>
      </c>
      <c r="M38" s="7"/>
      <c r="N38" s="7">
        <v>24551</v>
      </c>
      <c r="O38" s="7"/>
      <c r="P38" s="7">
        <v>26422</v>
      </c>
      <c r="Q38" s="7"/>
      <c r="R38" s="7">
        <v>26495</v>
      </c>
      <c r="S38" s="7"/>
      <c r="T38" s="7">
        <v>32505</v>
      </c>
      <c r="U38" s="7"/>
      <c r="V38" s="7">
        <v>28091</v>
      </c>
      <c r="W38" s="7"/>
      <c r="X38" s="7">
        <v>30406</v>
      </c>
      <c r="Y38" s="7"/>
      <c r="Z38" s="7">
        <v>28669</v>
      </c>
      <c r="AA38" s="7"/>
      <c r="AB38" s="7">
        <v>30152</v>
      </c>
      <c r="AC38" s="7"/>
      <c r="AD38" s="7">
        <v>32080</v>
      </c>
      <c r="AE38" s="7"/>
      <c r="AF38" s="7">
        <v>45403</v>
      </c>
      <c r="AG38" s="7"/>
      <c r="AH38" s="7">
        <v>49861</v>
      </c>
      <c r="AI38" s="7"/>
      <c r="AJ38" s="7">
        <v>59961</v>
      </c>
      <c r="AK38" s="7"/>
      <c r="AL38" s="7">
        <v>67502</v>
      </c>
      <c r="AM38" s="7"/>
      <c r="AN38" s="7">
        <v>77889</v>
      </c>
      <c r="AO38" s="7"/>
      <c r="AP38" s="7">
        <v>96528</v>
      </c>
      <c r="AQ38" s="7"/>
      <c r="AR38" s="7">
        <v>106082</v>
      </c>
      <c r="AS38" s="7"/>
    </row>
    <row r="39" spans="1:45" x14ac:dyDescent="0.3">
      <c r="A39" s="6" t="s">
        <v>477</v>
      </c>
      <c r="B39" s="6"/>
      <c r="C39" s="6" t="s">
        <v>209</v>
      </c>
      <c r="D39" s="7">
        <v>0</v>
      </c>
      <c r="E39" s="7"/>
      <c r="F39" s="7">
        <v>0</v>
      </c>
      <c r="G39" s="7"/>
      <c r="H39" s="7" t="s">
        <v>15</v>
      </c>
      <c r="I39" s="7"/>
      <c r="J39" s="7" t="s">
        <v>15</v>
      </c>
      <c r="K39" s="7"/>
      <c r="L39" s="7" t="s">
        <v>15</v>
      </c>
      <c r="M39" s="7"/>
      <c r="N39" s="7" t="s">
        <v>15</v>
      </c>
      <c r="O39" s="7"/>
      <c r="P39" s="7" t="s">
        <v>15</v>
      </c>
      <c r="Q39" s="7"/>
      <c r="R39" s="7" t="s">
        <v>15</v>
      </c>
      <c r="S39" s="7"/>
      <c r="T39" s="7" t="s">
        <v>15</v>
      </c>
      <c r="U39" s="7"/>
      <c r="V39" s="7">
        <v>0</v>
      </c>
      <c r="W39" s="7"/>
      <c r="X39" s="7">
        <v>1</v>
      </c>
      <c r="Y39" s="7"/>
      <c r="Z39" s="7">
        <v>1</v>
      </c>
      <c r="AA39" s="7"/>
      <c r="AB39" s="7" t="s">
        <v>15</v>
      </c>
      <c r="AC39" s="7"/>
      <c r="AD39" s="7" t="s">
        <v>15</v>
      </c>
      <c r="AE39" s="7"/>
      <c r="AF39" s="7" t="s">
        <v>15</v>
      </c>
      <c r="AG39" s="7"/>
      <c r="AH39" s="7">
        <v>9</v>
      </c>
      <c r="AI39" s="7"/>
      <c r="AJ39" s="7" t="s">
        <v>15</v>
      </c>
      <c r="AK39" s="7"/>
      <c r="AL39" s="7" t="s">
        <v>15</v>
      </c>
      <c r="AM39" s="7"/>
      <c r="AN39" s="7">
        <v>1</v>
      </c>
      <c r="AO39" s="7"/>
      <c r="AP39" s="7" t="s">
        <v>15</v>
      </c>
      <c r="AQ39" s="7"/>
      <c r="AR39" s="7" t="s">
        <v>15</v>
      </c>
      <c r="AS39" s="7"/>
    </row>
    <row r="41" spans="1:45" x14ac:dyDescent="0.3">
      <c r="A41" s="6" t="s">
        <v>478</v>
      </c>
      <c r="B41" s="8" t="s">
        <v>211</v>
      </c>
      <c r="C41" s="6"/>
      <c r="D41" s="7">
        <v>172479</v>
      </c>
      <c r="E41" s="7"/>
      <c r="F41" s="7">
        <v>179237</v>
      </c>
      <c r="G41" s="7"/>
      <c r="H41" s="7">
        <v>180678</v>
      </c>
      <c r="I41" s="7"/>
      <c r="J41" s="7">
        <v>197771</v>
      </c>
      <c r="K41" s="7"/>
      <c r="L41" s="7">
        <v>213453</v>
      </c>
      <c r="M41" s="7"/>
      <c r="N41" s="7">
        <v>234335</v>
      </c>
      <c r="O41" s="7"/>
      <c r="P41" s="7">
        <v>253835</v>
      </c>
      <c r="Q41" s="7"/>
      <c r="R41" s="7">
        <v>275007</v>
      </c>
      <c r="S41" s="7"/>
      <c r="T41" s="7">
        <v>298461</v>
      </c>
      <c r="U41" s="7"/>
      <c r="V41" s="7">
        <v>291103</v>
      </c>
      <c r="W41" s="7"/>
      <c r="X41" s="7">
        <v>301228</v>
      </c>
      <c r="Y41" s="7"/>
      <c r="Z41" s="7">
        <v>307752</v>
      </c>
      <c r="AA41" s="7"/>
      <c r="AB41" s="7">
        <v>316275</v>
      </c>
      <c r="AC41" s="7"/>
      <c r="AD41" s="7">
        <v>322462</v>
      </c>
      <c r="AE41" s="7"/>
      <c r="AF41" s="7">
        <v>357122</v>
      </c>
      <c r="AG41" s="7"/>
      <c r="AH41" s="7">
        <v>386835</v>
      </c>
      <c r="AI41" s="7" t="s">
        <v>59</v>
      </c>
      <c r="AJ41" s="7">
        <v>388288</v>
      </c>
      <c r="AK41" s="7" t="s">
        <v>59</v>
      </c>
      <c r="AL41" s="7">
        <v>399281</v>
      </c>
      <c r="AM41" s="7" t="s">
        <v>59</v>
      </c>
      <c r="AN41" s="7">
        <v>431120</v>
      </c>
      <c r="AO41" s="7" t="s">
        <v>59</v>
      </c>
      <c r="AP41" s="7">
        <v>481533</v>
      </c>
      <c r="AQ41" s="7" t="s">
        <v>59</v>
      </c>
      <c r="AR41" s="7">
        <v>481429</v>
      </c>
      <c r="AS41" s="7"/>
    </row>
    <row r="43" spans="1:45" x14ac:dyDescent="0.3">
      <c r="A43" s="6" t="s">
        <v>479</v>
      </c>
      <c r="B43" s="6"/>
      <c r="C43" s="6" t="s">
        <v>151</v>
      </c>
      <c r="D43" s="7" t="s">
        <v>15</v>
      </c>
      <c r="E43" s="7"/>
      <c r="F43" s="7" t="s">
        <v>15</v>
      </c>
      <c r="G43" s="7"/>
      <c r="H43" s="7">
        <v>2</v>
      </c>
      <c r="I43" s="7"/>
      <c r="J43" s="7">
        <v>2</v>
      </c>
      <c r="K43" s="7"/>
      <c r="L43" s="7">
        <v>2</v>
      </c>
      <c r="M43" s="7"/>
      <c r="N43" s="7">
        <v>2</v>
      </c>
      <c r="O43" s="7"/>
      <c r="P43" s="7">
        <v>11</v>
      </c>
      <c r="Q43" s="7"/>
      <c r="R43" s="7">
        <v>6</v>
      </c>
      <c r="S43" s="7"/>
      <c r="T43" s="7">
        <v>6</v>
      </c>
      <c r="U43" s="7"/>
      <c r="V43" s="7" t="s">
        <v>15</v>
      </c>
      <c r="W43" s="7"/>
      <c r="X43" s="7">
        <v>6</v>
      </c>
      <c r="Y43" s="7"/>
      <c r="Z43" s="7">
        <v>9</v>
      </c>
      <c r="AA43" s="7"/>
      <c r="AB43" s="7">
        <v>14</v>
      </c>
      <c r="AC43" s="7"/>
      <c r="AD43" s="7">
        <v>12</v>
      </c>
      <c r="AE43" s="7"/>
      <c r="AF43" s="7">
        <v>11</v>
      </c>
      <c r="AG43" s="7"/>
      <c r="AH43" s="7">
        <v>12</v>
      </c>
      <c r="AI43" s="7"/>
      <c r="AJ43" s="7">
        <v>12</v>
      </c>
      <c r="AK43" s="7"/>
      <c r="AL43" s="7">
        <v>12</v>
      </c>
      <c r="AM43" s="7"/>
      <c r="AN43" s="7">
        <v>12</v>
      </c>
      <c r="AO43" s="7"/>
      <c r="AP43" s="7">
        <v>17</v>
      </c>
      <c r="AQ43" s="7"/>
      <c r="AR43" s="7">
        <v>16</v>
      </c>
      <c r="AS43" s="7"/>
    </row>
    <row r="44" spans="1:45" x14ac:dyDescent="0.3">
      <c r="A44" s="6" t="s">
        <v>480</v>
      </c>
      <c r="B44" s="6"/>
      <c r="C44" s="6" t="s">
        <v>153</v>
      </c>
      <c r="D44" s="7">
        <v>34673</v>
      </c>
      <c r="E44" s="7"/>
      <c r="F44" s="7">
        <v>38569</v>
      </c>
      <c r="G44" s="7"/>
      <c r="H44" s="7">
        <v>45791</v>
      </c>
      <c r="I44" s="7"/>
      <c r="J44" s="7">
        <v>54348</v>
      </c>
      <c r="K44" s="7"/>
      <c r="L44" s="7">
        <v>58484</v>
      </c>
      <c r="M44" s="7"/>
      <c r="N44" s="7">
        <v>73871</v>
      </c>
      <c r="O44" s="7"/>
      <c r="P44" s="7">
        <v>86160</v>
      </c>
      <c r="Q44" s="7"/>
      <c r="R44" s="7">
        <v>92012</v>
      </c>
      <c r="S44" s="7"/>
      <c r="T44" s="7">
        <v>105516</v>
      </c>
      <c r="U44" s="7"/>
      <c r="V44" s="7">
        <v>110418</v>
      </c>
      <c r="W44" s="7"/>
      <c r="X44" s="7">
        <v>113067</v>
      </c>
      <c r="Y44" s="7"/>
      <c r="Z44" s="7">
        <v>111520</v>
      </c>
      <c r="AA44" s="7"/>
      <c r="AB44" s="7">
        <v>109472</v>
      </c>
      <c r="AC44" s="7"/>
      <c r="AD44" s="7">
        <v>113488</v>
      </c>
      <c r="AE44" s="7"/>
      <c r="AF44" s="7">
        <v>110652</v>
      </c>
      <c r="AG44" s="7"/>
      <c r="AH44" s="7">
        <v>113904</v>
      </c>
      <c r="AI44" s="7"/>
      <c r="AJ44" s="7">
        <v>115369</v>
      </c>
      <c r="AK44" s="7"/>
      <c r="AL44" s="7">
        <v>117701</v>
      </c>
      <c r="AM44" s="7" t="s">
        <v>59</v>
      </c>
      <c r="AN44" s="7">
        <v>127775</v>
      </c>
      <c r="AO44" s="7" t="s">
        <v>59</v>
      </c>
      <c r="AP44" s="7">
        <v>144341</v>
      </c>
      <c r="AQ44" s="7" t="s">
        <v>59</v>
      </c>
      <c r="AR44" s="7">
        <v>156817</v>
      </c>
      <c r="AS44" s="7"/>
    </row>
    <row r="45" spans="1:45" x14ac:dyDescent="0.3">
      <c r="A45" s="6" t="s">
        <v>481</v>
      </c>
      <c r="B45" s="6"/>
      <c r="C45" s="6" t="s">
        <v>155</v>
      </c>
      <c r="D45" s="7">
        <v>6</v>
      </c>
      <c r="E45" s="7"/>
      <c r="F45" s="7">
        <v>5</v>
      </c>
      <c r="G45" s="7"/>
      <c r="H45" s="7">
        <v>5</v>
      </c>
      <c r="I45" s="7"/>
      <c r="J45" s="7">
        <v>23</v>
      </c>
      <c r="K45" s="7"/>
      <c r="L45" s="7" t="s">
        <v>15</v>
      </c>
      <c r="M45" s="7"/>
      <c r="N45" s="7" t="s">
        <v>15</v>
      </c>
      <c r="O45" s="7"/>
      <c r="P45" s="7" t="s">
        <v>15</v>
      </c>
      <c r="Q45" s="7"/>
      <c r="R45" s="7" t="s">
        <v>15</v>
      </c>
      <c r="S45" s="7"/>
      <c r="T45" s="7" t="s">
        <v>15</v>
      </c>
      <c r="U45" s="7"/>
      <c r="V45" s="7" t="s">
        <v>15</v>
      </c>
      <c r="W45" s="7"/>
      <c r="X45" s="7" t="s">
        <v>15</v>
      </c>
      <c r="Y45" s="7"/>
      <c r="Z45" s="7" t="s">
        <v>15</v>
      </c>
      <c r="AA45" s="7"/>
      <c r="AB45" s="7" t="s">
        <v>15</v>
      </c>
      <c r="AC45" s="7"/>
      <c r="AD45" s="7" t="s">
        <v>15</v>
      </c>
      <c r="AE45" s="7"/>
      <c r="AF45" s="7" t="s">
        <v>15</v>
      </c>
      <c r="AG45" s="7"/>
      <c r="AH45" s="7" t="s">
        <v>15</v>
      </c>
      <c r="AI45" s="7"/>
      <c r="AJ45" s="7" t="s">
        <v>15</v>
      </c>
      <c r="AK45" s="7"/>
      <c r="AL45" s="7" t="s">
        <v>15</v>
      </c>
      <c r="AM45" s="7"/>
      <c r="AN45" s="7" t="s">
        <v>15</v>
      </c>
      <c r="AO45" s="7"/>
      <c r="AP45" s="7" t="s">
        <v>15</v>
      </c>
      <c r="AQ45" s="7"/>
      <c r="AR45" s="7" t="s">
        <v>15</v>
      </c>
      <c r="AS45" s="7"/>
    </row>
    <row r="46" spans="1:45" x14ac:dyDescent="0.3">
      <c r="A46" s="6" t="s">
        <v>482</v>
      </c>
      <c r="B46" s="6"/>
      <c r="C46" s="6" t="s">
        <v>157</v>
      </c>
      <c r="D46" s="7">
        <v>22</v>
      </c>
      <c r="E46" s="7"/>
      <c r="F46" s="7">
        <v>178</v>
      </c>
      <c r="G46" s="7"/>
      <c r="H46" s="7">
        <v>129</v>
      </c>
      <c r="I46" s="7"/>
      <c r="J46" s="7">
        <v>44</v>
      </c>
      <c r="K46" s="7"/>
      <c r="L46" s="7">
        <v>22</v>
      </c>
      <c r="M46" s="7"/>
      <c r="N46" s="7">
        <v>53</v>
      </c>
      <c r="O46" s="7"/>
      <c r="P46" s="7">
        <v>119</v>
      </c>
      <c r="Q46" s="7"/>
      <c r="R46" s="7">
        <v>71</v>
      </c>
      <c r="S46" s="7"/>
      <c r="T46" s="7">
        <v>105</v>
      </c>
      <c r="U46" s="7"/>
      <c r="V46" s="7">
        <v>435</v>
      </c>
      <c r="W46" s="7"/>
      <c r="X46" s="7">
        <v>310</v>
      </c>
      <c r="Y46" s="7"/>
      <c r="Z46" s="7">
        <v>273</v>
      </c>
      <c r="AA46" s="7"/>
      <c r="AB46" s="7">
        <v>140</v>
      </c>
      <c r="AC46" s="7"/>
      <c r="AD46" s="7">
        <v>96</v>
      </c>
      <c r="AE46" s="7"/>
      <c r="AF46" s="7">
        <v>-45</v>
      </c>
      <c r="AG46" s="7"/>
      <c r="AH46" s="7">
        <v>95</v>
      </c>
      <c r="AI46" s="7"/>
      <c r="AJ46" s="7">
        <v>259</v>
      </c>
      <c r="AK46" s="7"/>
      <c r="AL46" s="7">
        <v>305</v>
      </c>
      <c r="AM46" s="7"/>
      <c r="AN46" s="7">
        <v>145</v>
      </c>
      <c r="AO46" s="7"/>
      <c r="AP46" s="7">
        <v>112</v>
      </c>
      <c r="AQ46" s="7" t="s">
        <v>59</v>
      </c>
      <c r="AR46" s="7">
        <v>255</v>
      </c>
      <c r="AS46" s="7"/>
    </row>
    <row r="47" spans="1:45" x14ac:dyDescent="0.3">
      <c r="A47" s="6" t="s">
        <v>483</v>
      </c>
      <c r="B47" s="6"/>
      <c r="C47" s="6" t="s">
        <v>159</v>
      </c>
      <c r="D47" s="7" t="s">
        <v>15</v>
      </c>
      <c r="E47" s="7"/>
      <c r="F47" s="7" t="s">
        <v>15</v>
      </c>
      <c r="G47" s="7"/>
      <c r="H47" s="7">
        <v>1680</v>
      </c>
      <c r="I47" s="7"/>
      <c r="J47" s="7">
        <v>1905</v>
      </c>
      <c r="K47" s="7"/>
      <c r="L47" s="7" t="s">
        <v>15</v>
      </c>
      <c r="M47" s="7"/>
      <c r="N47" s="7" t="s">
        <v>15</v>
      </c>
      <c r="O47" s="7"/>
      <c r="P47" s="7" t="s">
        <v>15</v>
      </c>
      <c r="Q47" s="7"/>
      <c r="R47" s="7" t="s">
        <v>15</v>
      </c>
      <c r="S47" s="7"/>
      <c r="T47" s="7" t="s">
        <v>15</v>
      </c>
      <c r="U47" s="7"/>
      <c r="V47" s="7" t="s">
        <v>15</v>
      </c>
      <c r="W47" s="7"/>
      <c r="X47" s="7" t="s">
        <v>15</v>
      </c>
      <c r="Y47" s="7"/>
      <c r="Z47" s="7" t="s">
        <v>15</v>
      </c>
      <c r="AA47" s="7"/>
      <c r="AB47" s="7" t="s">
        <v>15</v>
      </c>
      <c r="AC47" s="7"/>
      <c r="AD47" s="7" t="s">
        <v>15</v>
      </c>
      <c r="AE47" s="7"/>
      <c r="AF47" s="7" t="s">
        <v>15</v>
      </c>
      <c r="AG47" s="7"/>
      <c r="AH47" s="7" t="s">
        <v>15</v>
      </c>
      <c r="AI47" s="7"/>
      <c r="AJ47" s="7" t="s">
        <v>15</v>
      </c>
      <c r="AK47" s="7"/>
      <c r="AL47" s="7" t="s">
        <v>15</v>
      </c>
      <c r="AM47" s="7"/>
      <c r="AN47" s="7" t="s">
        <v>15</v>
      </c>
      <c r="AO47" s="7"/>
      <c r="AP47" s="7" t="s">
        <v>15</v>
      </c>
      <c r="AQ47" s="7"/>
      <c r="AR47" s="7" t="s">
        <v>15</v>
      </c>
      <c r="AS47" s="7"/>
    </row>
    <row r="48" spans="1:45" x14ac:dyDescent="0.3">
      <c r="A48" s="6" t="s">
        <v>484</v>
      </c>
      <c r="B48" s="6"/>
      <c r="C48" s="6" t="s">
        <v>161</v>
      </c>
      <c r="D48" s="7">
        <v>680</v>
      </c>
      <c r="E48" s="7"/>
      <c r="F48" s="7">
        <v>663</v>
      </c>
      <c r="G48" s="7"/>
      <c r="H48" s="7">
        <v>995</v>
      </c>
      <c r="I48" s="7"/>
      <c r="J48" s="7">
        <v>1152</v>
      </c>
      <c r="K48" s="7"/>
      <c r="L48" s="7">
        <v>1306</v>
      </c>
      <c r="M48" s="7"/>
      <c r="N48" s="7">
        <v>1334</v>
      </c>
      <c r="O48" s="7"/>
      <c r="P48" s="7">
        <v>1518</v>
      </c>
      <c r="Q48" s="7"/>
      <c r="R48" s="7">
        <v>2172</v>
      </c>
      <c r="S48" s="7"/>
      <c r="T48" s="7">
        <v>2268</v>
      </c>
      <c r="U48" s="7"/>
      <c r="V48" s="7">
        <v>1825</v>
      </c>
      <c r="W48" s="7"/>
      <c r="X48" s="7">
        <v>2047</v>
      </c>
      <c r="Y48" s="7"/>
      <c r="Z48" s="7">
        <v>2579</v>
      </c>
      <c r="AA48" s="7"/>
      <c r="AB48" s="7">
        <v>2544</v>
      </c>
      <c r="AC48" s="7"/>
      <c r="AD48" s="7">
        <v>3134</v>
      </c>
      <c r="AE48" s="7"/>
      <c r="AF48" s="7">
        <v>4618</v>
      </c>
      <c r="AG48" s="7"/>
      <c r="AH48" s="7">
        <v>5263</v>
      </c>
      <c r="AI48" s="7"/>
      <c r="AJ48" s="7">
        <v>3459</v>
      </c>
      <c r="AK48" s="7"/>
      <c r="AL48" s="7">
        <v>4340</v>
      </c>
      <c r="AM48" s="7"/>
      <c r="AN48" s="7">
        <v>5653</v>
      </c>
      <c r="AO48" s="7"/>
      <c r="AP48" s="7">
        <v>5933</v>
      </c>
      <c r="AQ48" s="7" t="s">
        <v>59</v>
      </c>
      <c r="AR48" s="7">
        <v>5146</v>
      </c>
      <c r="AS48" s="7"/>
    </row>
    <row r="49" spans="1:45" x14ac:dyDescent="0.3">
      <c r="A49" s="6" t="s">
        <v>485</v>
      </c>
      <c r="B49" s="6"/>
      <c r="C49" s="6" t="s">
        <v>163</v>
      </c>
      <c r="D49" s="7">
        <v>7</v>
      </c>
      <c r="E49" s="7"/>
      <c r="F49" s="7">
        <v>8</v>
      </c>
      <c r="G49" s="7"/>
      <c r="H49" s="7" t="s">
        <v>15</v>
      </c>
      <c r="I49" s="7"/>
      <c r="J49" s="7">
        <v>1586</v>
      </c>
      <c r="K49" s="7"/>
      <c r="L49" s="7">
        <v>839</v>
      </c>
      <c r="M49" s="7"/>
      <c r="N49" s="7">
        <v>3027</v>
      </c>
      <c r="O49" s="7"/>
      <c r="P49" s="7">
        <v>4299</v>
      </c>
      <c r="Q49" s="7"/>
      <c r="R49" s="7">
        <v>1859</v>
      </c>
      <c r="S49" s="7"/>
      <c r="T49" s="7">
        <v>1514</v>
      </c>
      <c r="U49" s="7"/>
      <c r="V49" s="7">
        <v>1243</v>
      </c>
      <c r="W49" s="7"/>
      <c r="X49" s="7">
        <v>892</v>
      </c>
      <c r="Y49" s="7"/>
      <c r="Z49" s="7">
        <v>1150</v>
      </c>
      <c r="AA49" s="7"/>
      <c r="AB49" s="7">
        <v>1332</v>
      </c>
      <c r="AC49" s="7"/>
      <c r="AD49" s="7">
        <v>978</v>
      </c>
      <c r="AE49" s="7"/>
      <c r="AF49" s="7">
        <v>1107</v>
      </c>
      <c r="AG49" s="7"/>
      <c r="AH49" s="7">
        <v>1158</v>
      </c>
      <c r="AI49" s="7"/>
      <c r="AJ49" s="7">
        <v>1248</v>
      </c>
      <c r="AK49" s="7"/>
      <c r="AL49" s="7">
        <v>1378</v>
      </c>
      <c r="AM49" s="7"/>
      <c r="AN49" s="7">
        <v>1537</v>
      </c>
      <c r="AO49" s="7"/>
      <c r="AP49" s="7">
        <v>3143</v>
      </c>
      <c r="AQ49" s="7" t="s">
        <v>59</v>
      </c>
      <c r="AR49" s="7">
        <v>2708</v>
      </c>
      <c r="AS49" s="7"/>
    </row>
    <row r="50" spans="1:45" x14ac:dyDescent="0.3">
      <c r="A50" s="6" t="s">
        <v>486</v>
      </c>
      <c r="B50" s="6"/>
      <c r="C50" s="6" t="s">
        <v>165</v>
      </c>
      <c r="D50" s="7" t="s">
        <v>15</v>
      </c>
      <c r="E50" s="7"/>
      <c r="F50" s="7">
        <v>3</v>
      </c>
      <c r="G50" s="7"/>
      <c r="H50" s="7">
        <v>34</v>
      </c>
      <c r="I50" s="7"/>
      <c r="J50" s="7">
        <v>12</v>
      </c>
      <c r="K50" s="7"/>
      <c r="L50" s="7">
        <v>11</v>
      </c>
      <c r="M50" s="7"/>
      <c r="N50" s="7">
        <v>10</v>
      </c>
      <c r="O50" s="7"/>
      <c r="P50" s="7" t="s">
        <v>15</v>
      </c>
      <c r="Q50" s="7"/>
      <c r="R50" s="7" t="s">
        <v>15</v>
      </c>
      <c r="S50" s="7"/>
      <c r="T50" s="7">
        <v>2095</v>
      </c>
      <c r="U50" s="7"/>
      <c r="V50" s="7">
        <v>2286</v>
      </c>
      <c r="W50" s="7"/>
      <c r="X50" s="7">
        <v>2053</v>
      </c>
      <c r="Y50" s="7"/>
      <c r="Z50" s="7">
        <v>1775</v>
      </c>
      <c r="AA50" s="7"/>
      <c r="AB50" s="7" t="s">
        <v>15</v>
      </c>
      <c r="AC50" s="7"/>
      <c r="AD50" s="7" t="s">
        <v>15</v>
      </c>
      <c r="AE50" s="7"/>
      <c r="AF50" s="7" t="s">
        <v>15</v>
      </c>
      <c r="AG50" s="7"/>
      <c r="AH50" s="7" t="s">
        <v>15</v>
      </c>
      <c r="AI50" s="7"/>
      <c r="AJ50" s="7" t="s">
        <v>15</v>
      </c>
      <c r="AK50" s="7"/>
      <c r="AL50" s="7" t="s">
        <v>15</v>
      </c>
      <c r="AM50" s="7"/>
      <c r="AN50" s="7" t="s">
        <v>15</v>
      </c>
      <c r="AO50" s="7"/>
      <c r="AP50" s="7">
        <v>16</v>
      </c>
      <c r="AQ50" s="7"/>
      <c r="AR50" s="7">
        <v>9</v>
      </c>
      <c r="AS50" s="7"/>
    </row>
    <row r="51" spans="1:45" x14ac:dyDescent="0.3">
      <c r="A51" s="6" t="s">
        <v>487</v>
      </c>
      <c r="B51" s="6"/>
      <c r="C51" s="6" t="s">
        <v>167</v>
      </c>
      <c r="D51" s="7" t="s">
        <v>15</v>
      </c>
      <c r="E51" s="7"/>
      <c r="F51" s="7" t="s">
        <v>15</v>
      </c>
      <c r="G51" s="7"/>
      <c r="H51" s="7" t="s">
        <v>15</v>
      </c>
      <c r="I51" s="7"/>
      <c r="J51" s="7" t="s">
        <v>15</v>
      </c>
      <c r="K51" s="7"/>
      <c r="L51" s="7" t="s">
        <v>15</v>
      </c>
      <c r="M51" s="7"/>
      <c r="N51" s="7" t="s">
        <v>15</v>
      </c>
      <c r="O51" s="7"/>
      <c r="P51" s="7" t="s">
        <v>15</v>
      </c>
      <c r="Q51" s="7"/>
      <c r="R51" s="7">
        <v>1</v>
      </c>
      <c r="S51" s="7"/>
      <c r="T51" s="7">
        <v>3</v>
      </c>
      <c r="U51" s="7"/>
      <c r="V51" s="7">
        <v>10</v>
      </c>
      <c r="W51" s="7"/>
      <c r="X51" s="7">
        <v>11</v>
      </c>
      <c r="Y51" s="7"/>
      <c r="Z51" s="7">
        <v>8</v>
      </c>
      <c r="AA51" s="7"/>
      <c r="AB51" s="7" t="s">
        <v>15</v>
      </c>
      <c r="AC51" s="7"/>
      <c r="AD51" s="7" t="s">
        <v>15</v>
      </c>
      <c r="AE51" s="7"/>
      <c r="AF51" s="7">
        <v>2</v>
      </c>
      <c r="AG51" s="7"/>
      <c r="AH51" s="7">
        <v>3</v>
      </c>
      <c r="AI51" s="7"/>
      <c r="AJ51" s="7">
        <v>4</v>
      </c>
      <c r="AK51" s="7"/>
      <c r="AL51" s="7">
        <v>7</v>
      </c>
      <c r="AM51" s="7"/>
      <c r="AN51" s="7">
        <v>6</v>
      </c>
      <c r="AO51" s="7"/>
      <c r="AP51" s="7">
        <v>5</v>
      </c>
      <c r="AQ51" s="7"/>
      <c r="AR51" s="7">
        <v>7</v>
      </c>
      <c r="AS51" s="7"/>
    </row>
    <row r="52" spans="1:45" x14ac:dyDescent="0.3">
      <c r="A52" s="6" t="s">
        <v>488</v>
      </c>
      <c r="B52" s="6"/>
      <c r="C52" s="6" t="s">
        <v>169</v>
      </c>
      <c r="D52" s="7">
        <v>571</v>
      </c>
      <c r="E52" s="7"/>
      <c r="F52" s="7">
        <v>1095</v>
      </c>
      <c r="G52" s="7"/>
      <c r="H52" s="7">
        <v>1681</v>
      </c>
      <c r="I52" s="7"/>
      <c r="J52" s="7">
        <v>1826</v>
      </c>
      <c r="K52" s="7"/>
      <c r="L52" s="7">
        <v>1582</v>
      </c>
      <c r="M52" s="7"/>
      <c r="N52" s="7">
        <v>1697</v>
      </c>
      <c r="O52" s="7"/>
      <c r="P52" s="7">
        <v>533</v>
      </c>
      <c r="Q52" s="7"/>
      <c r="R52" s="7">
        <v>920</v>
      </c>
      <c r="S52" s="7"/>
      <c r="T52" s="7">
        <v>1901</v>
      </c>
      <c r="U52" s="7"/>
      <c r="V52" s="7">
        <v>1906</v>
      </c>
      <c r="W52" s="7"/>
      <c r="X52" s="7">
        <v>1914</v>
      </c>
      <c r="Y52" s="7"/>
      <c r="Z52" s="7">
        <v>2029</v>
      </c>
      <c r="AA52" s="7"/>
      <c r="AB52" s="7">
        <v>2352</v>
      </c>
      <c r="AC52" s="7"/>
      <c r="AD52" s="7">
        <v>3401</v>
      </c>
      <c r="AE52" s="7"/>
      <c r="AF52" s="7">
        <v>4217</v>
      </c>
      <c r="AG52" s="7"/>
      <c r="AH52" s="7">
        <v>5360</v>
      </c>
      <c r="AI52" s="7"/>
      <c r="AJ52" s="7">
        <v>6621</v>
      </c>
      <c r="AK52" s="7"/>
      <c r="AL52" s="7">
        <v>8510</v>
      </c>
      <c r="AM52" s="7"/>
      <c r="AN52" s="7">
        <v>9131</v>
      </c>
      <c r="AO52" s="7"/>
      <c r="AP52" s="7">
        <v>9624</v>
      </c>
      <c r="AQ52" s="7"/>
      <c r="AR52" s="7">
        <v>8735</v>
      </c>
      <c r="AS52" s="7"/>
    </row>
    <row r="53" spans="1:45" x14ac:dyDescent="0.3">
      <c r="A53" s="6" t="s">
        <v>489</v>
      </c>
      <c r="B53" s="6"/>
      <c r="C53" s="6" t="s">
        <v>171</v>
      </c>
      <c r="D53" s="7">
        <v>11</v>
      </c>
      <c r="E53" s="7"/>
      <c r="F53" s="7" t="s">
        <v>15</v>
      </c>
      <c r="G53" s="7"/>
      <c r="H53" s="7" t="s">
        <v>15</v>
      </c>
      <c r="I53" s="7"/>
      <c r="J53" s="7" t="s">
        <v>15</v>
      </c>
      <c r="K53" s="7"/>
      <c r="L53" s="7" t="s">
        <v>15</v>
      </c>
      <c r="M53" s="7"/>
      <c r="N53" s="7" t="s">
        <v>15</v>
      </c>
      <c r="O53" s="7"/>
      <c r="P53" s="7" t="s">
        <v>15</v>
      </c>
      <c r="Q53" s="7"/>
      <c r="R53" s="7" t="s">
        <v>15</v>
      </c>
      <c r="S53" s="7"/>
      <c r="T53" s="7" t="s">
        <v>15</v>
      </c>
      <c r="U53" s="7"/>
      <c r="V53" s="7" t="s">
        <v>15</v>
      </c>
      <c r="W53" s="7"/>
      <c r="X53" s="7" t="s">
        <v>15</v>
      </c>
      <c r="Y53" s="7"/>
      <c r="Z53" s="7" t="s">
        <v>15</v>
      </c>
      <c r="AA53" s="7"/>
      <c r="AB53" s="7">
        <v>78</v>
      </c>
      <c r="AC53" s="7"/>
      <c r="AD53" s="7" t="s">
        <v>15</v>
      </c>
      <c r="AE53" s="7"/>
      <c r="AF53" s="7">
        <v>35</v>
      </c>
      <c r="AG53" s="7"/>
      <c r="AH53" s="7" t="s">
        <v>15</v>
      </c>
      <c r="AI53" s="7"/>
      <c r="AJ53" s="7">
        <v>34</v>
      </c>
      <c r="AK53" s="7"/>
      <c r="AL53" s="7">
        <v>53</v>
      </c>
      <c r="AM53" s="7"/>
      <c r="AN53" s="7">
        <v>58</v>
      </c>
      <c r="AO53" s="7"/>
      <c r="AP53" s="7">
        <v>146</v>
      </c>
      <c r="AQ53" s="7"/>
      <c r="AR53" s="7">
        <v>123</v>
      </c>
      <c r="AS53" s="7"/>
    </row>
    <row r="54" spans="1:45" x14ac:dyDescent="0.3">
      <c r="A54" s="6" t="s">
        <v>490</v>
      </c>
      <c r="B54" s="6"/>
      <c r="C54" s="6" t="s">
        <v>173</v>
      </c>
      <c r="D54" s="7">
        <v>538</v>
      </c>
      <c r="E54" s="7"/>
      <c r="F54" s="7">
        <v>787</v>
      </c>
      <c r="G54" s="7"/>
      <c r="H54" s="7">
        <v>929</v>
      </c>
      <c r="I54" s="7"/>
      <c r="J54" s="7">
        <v>440</v>
      </c>
      <c r="K54" s="7"/>
      <c r="L54" s="7">
        <v>1559</v>
      </c>
      <c r="M54" s="7"/>
      <c r="N54" s="7">
        <v>534</v>
      </c>
      <c r="O54" s="7"/>
      <c r="P54" s="7">
        <v>632</v>
      </c>
      <c r="Q54" s="7"/>
      <c r="R54" s="7">
        <v>547</v>
      </c>
      <c r="S54" s="7"/>
      <c r="T54" s="7">
        <v>906</v>
      </c>
      <c r="U54" s="7"/>
      <c r="V54" s="7">
        <v>788</v>
      </c>
      <c r="W54" s="7"/>
      <c r="X54" s="7">
        <v>785</v>
      </c>
      <c r="Y54" s="7"/>
      <c r="Z54" s="7">
        <v>618</v>
      </c>
      <c r="AA54" s="7"/>
      <c r="AB54" s="7">
        <v>882</v>
      </c>
      <c r="AC54" s="7"/>
      <c r="AD54" s="7">
        <v>892</v>
      </c>
      <c r="AE54" s="7"/>
      <c r="AF54" s="7">
        <v>630</v>
      </c>
      <c r="AG54" s="7"/>
      <c r="AH54" s="7">
        <v>738</v>
      </c>
      <c r="AI54" s="7"/>
      <c r="AJ54" s="7">
        <v>896</v>
      </c>
      <c r="AK54" s="7"/>
      <c r="AL54" s="7">
        <v>1031</v>
      </c>
      <c r="AM54" s="7"/>
      <c r="AN54" s="7">
        <v>1194</v>
      </c>
      <c r="AO54" s="7"/>
      <c r="AP54" s="7">
        <v>2081</v>
      </c>
      <c r="AQ54" s="7"/>
      <c r="AR54" s="7">
        <v>1511</v>
      </c>
      <c r="AS54" s="7"/>
    </row>
    <row r="55" spans="1:45" x14ac:dyDescent="0.3">
      <c r="A55" s="6" t="s">
        <v>491</v>
      </c>
      <c r="B55" s="6"/>
      <c r="C55" s="6" t="s">
        <v>175</v>
      </c>
      <c r="D55" s="7">
        <v>1208</v>
      </c>
      <c r="E55" s="7"/>
      <c r="F55" s="7">
        <v>2944</v>
      </c>
      <c r="G55" s="7"/>
      <c r="H55" s="7">
        <v>1856</v>
      </c>
      <c r="I55" s="7"/>
      <c r="J55" s="7">
        <v>2938</v>
      </c>
      <c r="K55" s="7"/>
      <c r="L55" s="7">
        <v>2723</v>
      </c>
      <c r="M55" s="7"/>
      <c r="N55" s="7">
        <v>1861</v>
      </c>
      <c r="O55" s="7"/>
      <c r="P55" s="7">
        <v>1589</v>
      </c>
      <c r="Q55" s="7"/>
      <c r="R55" s="7">
        <v>2012</v>
      </c>
      <c r="S55" s="7"/>
      <c r="T55" s="7">
        <v>3667</v>
      </c>
      <c r="U55" s="7"/>
      <c r="V55" s="7">
        <v>1611</v>
      </c>
      <c r="W55" s="7"/>
      <c r="X55" s="7">
        <v>1301</v>
      </c>
      <c r="Y55" s="7"/>
      <c r="Z55" s="7">
        <v>2575</v>
      </c>
      <c r="AA55" s="7"/>
      <c r="AB55" s="7">
        <v>1192</v>
      </c>
      <c r="AC55" s="7"/>
      <c r="AD55" s="7">
        <v>851</v>
      </c>
      <c r="AE55" s="7"/>
      <c r="AF55" s="7">
        <v>945</v>
      </c>
      <c r="AG55" s="7"/>
      <c r="AH55" s="7">
        <v>1636</v>
      </c>
      <c r="AI55" s="7"/>
      <c r="AJ55" s="7">
        <v>719</v>
      </c>
      <c r="AK55" s="7"/>
      <c r="AL55" s="7">
        <v>1624</v>
      </c>
      <c r="AM55" s="7"/>
      <c r="AN55" s="7">
        <v>1874</v>
      </c>
      <c r="AO55" s="7" t="s">
        <v>59</v>
      </c>
      <c r="AP55" s="7">
        <v>2371</v>
      </c>
      <c r="AQ55" s="7" t="s">
        <v>59</v>
      </c>
      <c r="AR55" s="7">
        <v>2238</v>
      </c>
      <c r="AS55" s="7"/>
    </row>
    <row r="56" spans="1:45" x14ac:dyDescent="0.3">
      <c r="A56" s="6" t="s">
        <v>492</v>
      </c>
      <c r="B56" s="6"/>
      <c r="C56" s="6" t="s">
        <v>177</v>
      </c>
      <c r="D56" s="7">
        <v>11942</v>
      </c>
      <c r="E56" s="7"/>
      <c r="F56" s="7">
        <v>12148</v>
      </c>
      <c r="G56" s="7"/>
      <c r="H56" s="7">
        <v>4442</v>
      </c>
      <c r="I56" s="7"/>
      <c r="J56" s="7">
        <v>3992</v>
      </c>
      <c r="K56" s="7"/>
      <c r="L56" s="7">
        <v>3862</v>
      </c>
      <c r="M56" s="7"/>
      <c r="N56" s="7">
        <v>3240</v>
      </c>
      <c r="O56" s="7"/>
      <c r="P56" s="7">
        <v>3147</v>
      </c>
      <c r="Q56" s="7"/>
      <c r="R56" s="7">
        <v>3276</v>
      </c>
      <c r="S56" s="7"/>
      <c r="T56" s="7">
        <v>3155</v>
      </c>
      <c r="U56" s="7"/>
      <c r="V56" s="7">
        <v>4047</v>
      </c>
      <c r="W56" s="7"/>
      <c r="X56" s="7">
        <v>3754</v>
      </c>
      <c r="Y56" s="7"/>
      <c r="Z56" s="7">
        <v>3433</v>
      </c>
      <c r="AA56" s="7"/>
      <c r="AB56" s="7">
        <v>3907</v>
      </c>
      <c r="AC56" s="7"/>
      <c r="AD56" s="7">
        <v>5107</v>
      </c>
      <c r="AE56" s="7"/>
      <c r="AF56" s="7">
        <v>8544</v>
      </c>
      <c r="AG56" s="7"/>
      <c r="AH56" s="7">
        <v>8602</v>
      </c>
      <c r="AI56" s="7"/>
      <c r="AJ56" s="7">
        <v>10322</v>
      </c>
      <c r="AK56" s="7"/>
      <c r="AL56" s="7">
        <v>14708</v>
      </c>
      <c r="AM56" s="7"/>
      <c r="AN56" s="7">
        <v>15467</v>
      </c>
      <c r="AO56" s="7" t="s">
        <v>59</v>
      </c>
      <c r="AP56" s="7">
        <v>18270</v>
      </c>
      <c r="AQ56" s="7" t="s">
        <v>59</v>
      </c>
      <c r="AR56" s="7">
        <v>16834</v>
      </c>
      <c r="AS56" s="7"/>
    </row>
    <row r="57" spans="1:45" x14ac:dyDescent="0.3">
      <c r="A57" s="6" t="s">
        <v>493</v>
      </c>
      <c r="B57" s="6"/>
      <c r="C57" s="6" t="s">
        <v>179</v>
      </c>
      <c r="D57" s="7" t="s">
        <v>15</v>
      </c>
      <c r="E57" s="7"/>
      <c r="F57" s="7" t="s">
        <v>15</v>
      </c>
      <c r="G57" s="7"/>
      <c r="H57" s="7">
        <v>271</v>
      </c>
      <c r="I57" s="7"/>
      <c r="J57" s="7">
        <v>362</v>
      </c>
      <c r="K57" s="7"/>
      <c r="L57" s="7">
        <v>633</v>
      </c>
      <c r="M57" s="7"/>
      <c r="N57" s="7">
        <v>446</v>
      </c>
      <c r="O57" s="7"/>
      <c r="P57" s="7">
        <v>641</v>
      </c>
      <c r="Q57" s="7"/>
      <c r="R57" s="7">
        <v>281</v>
      </c>
      <c r="S57" s="7"/>
      <c r="T57" s="7">
        <v>452</v>
      </c>
      <c r="U57" s="7"/>
      <c r="V57" s="7">
        <v>704</v>
      </c>
      <c r="W57" s="7"/>
      <c r="X57" s="7">
        <v>558</v>
      </c>
      <c r="Y57" s="7"/>
      <c r="Z57" s="7">
        <v>559</v>
      </c>
      <c r="AA57" s="7"/>
      <c r="AB57" s="7">
        <v>536</v>
      </c>
      <c r="AC57" s="7"/>
      <c r="AD57" s="7">
        <v>606</v>
      </c>
      <c r="AE57" s="7"/>
      <c r="AF57" s="7" t="s">
        <v>15</v>
      </c>
      <c r="AG57" s="7"/>
      <c r="AH57" s="7">
        <v>132</v>
      </c>
      <c r="AI57" s="7"/>
      <c r="AJ57" s="7">
        <v>14</v>
      </c>
      <c r="AK57" s="7"/>
      <c r="AL57" s="7">
        <v>9</v>
      </c>
      <c r="AM57" s="7"/>
      <c r="AN57" s="7">
        <v>24</v>
      </c>
      <c r="AO57" s="7"/>
      <c r="AP57" s="7">
        <v>87</v>
      </c>
      <c r="AQ57" s="7" t="s">
        <v>59</v>
      </c>
      <c r="AR57" s="7">
        <v>-66</v>
      </c>
      <c r="AS57" s="7"/>
    </row>
    <row r="58" spans="1:45" x14ac:dyDescent="0.3">
      <c r="A58" s="6" t="s">
        <v>494</v>
      </c>
      <c r="B58" s="6"/>
      <c r="C58" s="6" t="s">
        <v>181</v>
      </c>
      <c r="D58" s="7">
        <v>5536</v>
      </c>
      <c r="E58" s="7"/>
      <c r="F58" s="7">
        <v>5008</v>
      </c>
      <c r="G58" s="7"/>
      <c r="H58" s="7">
        <v>4683</v>
      </c>
      <c r="I58" s="7"/>
      <c r="J58" s="7">
        <v>4821</v>
      </c>
      <c r="K58" s="7"/>
      <c r="L58" s="7">
        <v>5133</v>
      </c>
      <c r="M58" s="7"/>
      <c r="N58" s="7">
        <v>6008</v>
      </c>
      <c r="O58" s="7"/>
      <c r="P58" s="7">
        <v>7877</v>
      </c>
      <c r="Q58" s="7"/>
      <c r="R58" s="7">
        <v>9542</v>
      </c>
      <c r="S58" s="7"/>
      <c r="T58" s="7">
        <v>11120</v>
      </c>
      <c r="U58" s="7"/>
      <c r="V58" s="7">
        <v>6529</v>
      </c>
      <c r="W58" s="7"/>
      <c r="X58" s="7">
        <v>7273</v>
      </c>
      <c r="Y58" s="7"/>
      <c r="Z58" s="7">
        <v>7174</v>
      </c>
      <c r="AA58" s="7"/>
      <c r="AB58" s="7">
        <v>7784</v>
      </c>
      <c r="AC58" s="7"/>
      <c r="AD58" s="7">
        <v>8523</v>
      </c>
      <c r="AE58" s="7"/>
      <c r="AF58" s="7">
        <v>11526</v>
      </c>
      <c r="AG58" s="7"/>
      <c r="AH58" s="7">
        <v>11718</v>
      </c>
      <c r="AI58" s="7"/>
      <c r="AJ58" s="7">
        <v>10753</v>
      </c>
      <c r="AK58" s="7"/>
      <c r="AL58" s="7">
        <v>10578</v>
      </c>
      <c r="AM58" s="7"/>
      <c r="AN58" s="7">
        <v>10783</v>
      </c>
      <c r="AO58" s="7"/>
      <c r="AP58" s="7">
        <v>11679</v>
      </c>
      <c r="AQ58" s="7"/>
      <c r="AR58" s="7">
        <v>12840</v>
      </c>
      <c r="AS58" s="7"/>
    </row>
    <row r="59" spans="1:45" x14ac:dyDescent="0.3">
      <c r="A59" s="6" t="s">
        <v>495</v>
      </c>
      <c r="B59" s="6"/>
      <c r="C59" s="6" t="s">
        <v>183</v>
      </c>
      <c r="D59" s="7">
        <v>122</v>
      </c>
      <c r="E59" s="7"/>
      <c r="F59" s="7">
        <v>152</v>
      </c>
      <c r="G59" s="7"/>
      <c r="H59" s="7">
        <v>219</v>
      </c>
      <c r="I59" s="7"/>
      <c r="J59" s="7">
        <v>205</v>
      </c>
      <c r="K59" s="7"/>
      <c r="L59" s="7">
        <v>249</v>
      </c>
      <c r="M59" s="7"/>
      <c r="N59" s="7">
        <v>445</v>
      </c>
      <c r="O59" s="7"/>
      <c r="P59" s="7">
        <v>425</v>
      </c>
      <c r="Q59" s="7"/>
      <c r="R59" s="7">
        <v>315</v>
      </c>
      <c r="S59" s="7"/>
      <c r="T59" s="7">
        <v>397</v>
      </c>
      <c r="U59" s="7"/>
      <c r="V59" s="7">
        <v>125</v>
      </c>
      <c r="W59" s="7"/>
      <c r="X59" s="7">
        <v>130</v>
      </c>
      <c r="Y59" s="7"/>
      <c r="Z59" s="7">
        <v>187</v>
      </c>
      <c r="AA59" s="7"/>
      <c r="AB59" s="7">
        <v>267</v>
      </c>
      <c r="AC59" s="7"/>
      <c r="AD59" s="7">
        <v>421</v>
      </c>
      <c r="AE59" s="7"/>
      <c r="AF59" s="7">
        <v>479</v>
      </c>
      <c r="AG59" s="7"/>
      <c r="AH59" s="7">
        <v>461</v>
      </c>
      <c r="AI59" s="7"/>
      <c r="AJ59" s="7">
        <v>621</v>
      </c>
      <c r="AK59" s="7"/>
      <c r="AL59" s="7">
        <v>658</v>
      </c>
      <c r="AM59" s="7"/>
      <c r="AN59" s="7">
        <v>525</v>
      </c>
      <c r="AO59" s="7"/>
      <c r="AP59" s="7">
        <v>500</v>
      </c>
      <c r="AQ59" s="7" t="s">
        <v>59</v>
      </c>
      <c r="AR59" s="7">
        <v>710</v>
      </c>
      <c r="AS59" s="7"/>
    </row>
    <row r="60" spans="1:45" x14ac:dyDescent="0.3">
      <c r="A60" s="6" t="s">
        <v>496</v>
      </c>
      <c r="B60" s="6"/>
      <c r="C60" s="6" t="s">
        <v>185</v>
      </c>
      <c r="D60" s="7">
        <v>390</v>
      </c>
      <c r="E60" s="7"/>
      <c r="F60" s="7">
        <v>425</v>
      </c>
      <c r="G60" s="7"/>
      <c r="H60" s="7">
        <v>130</v>
      </c>
      <c r="I60" s="7"/>
      <c r="J60" s="7">
        <v>105</v>
      </c>
      <c r="K60" s="7"/>
      <c r="L60" s="7">
        <v>77</v>
      </c>
      <c r="M60" s="7"/>
      <c r="N60" s="7">
        <v>59</v>
      </c>
      <c r="O60" s="7"/>
      <c r="P60" s="7">
        <v>114</v>
      </c>
      <c r="Q60" s="7"/>
      <c r="R60" s="7">
        <v>102</v>
      </c>
      <c r="S60" s="7"/>
      <c r="T60" s="7">
        <v>524</v>
      </c>
      <c r="U60" s="7"/>
      <c r="V60" s="7">
        <v>397</v>
      </c>
      <c r="W60" s="7"/>
      <c r="X60" s="7">
        <v>326</v>
      </c>
      <c r="Y60" s="7"/>
      <c r="Z60" s="7">
        <v>196</v>
      </c>
      <c r="AA60" s="7"/>
      <c r="AB60" s="7">
        <v>137</v>
      </c>
      <c r="AC60" s="7"/>
      <c r="AD60" s="7">
        <v>164</v>
      </c>
      <c r="AE60" s="7"/>
      <c r="AF60" s="7">
        <v>240</v>
      </c>
      <c r="AG60" s="7"/>
      <c r="AH60" s="7">
        <v>422</v>
      </c>
      <c r="AI60" s="7"/>
      <c r="AJ60" s="7">
        <v>363</v>
      </c>
      <c r="AK60" s="7"/>
      <c r="AL60" s="7">
        <v>756</v>
      </c>
      <c r="AM60" s="7"/>
      <c r="AN60" s="7">
        <v>773</v>
      </c>
      <c r="AO60" s="7"/>
      <c r="AP60" s="7">
        <v>740</v>
      </c>
      <c r="AQ60" s="7"/>
      <c r="AR60" s="7">
        <v>798</v>
      </c>
      <c r="AS60" s="7"/>
    </row>
    <row r="61" spans="1:45" x14ac:dyDescent="0.3">
      <c r="A61" s="6" t="s">
        <v>497</v>
      </c>
      <c r="B61" s="6"/>
      <c r="C61" s="6" t="s">
        <v>187</v>
      </c>
      <c r="D61" s="7">
        <v>76</v>
      </c>
      <c r="E61" s="7"/>
      <c r="F61" s="7">
        <v>134</v>
      </c>
      <c r="G61" s="7"/>
      <c r="H61" s="7">
        <v>124</v>
      </c>
      <c r="I61" s="7"/>
      <c r="J61" s="7">
        <v>17</v>
      </c>
      <c r="K61" s="7"/>
      <c r="L61" s="7">
        <v>47</v>
      </c>
      <c r="M61" s="7"/>
      <c r="N61" s="7">
        <v>478</v>
      </c>
      <c r="O61" s="7"/>
      <c r="P61" s="7">
        <v>537</v>
      </c>
      <c r="Q61" s="7"/>
      <c r="R61" s="7">
        <v>517</v>
      </c>
      <c r="S61" s="7"/>
      <c r="T61" s="7">
        <v>609</v>
      </c>
      <c r="U61" s="7"/>
      <c r="V61" s="7">
        <v>544</v>
      </c>
      <c r="W61" s="7"/>
      <c r="X61" s="7">
        <v>623</v>
      </c>
      <c r="Y61" s="7"/>
      <c r="Z61" s="7">
        <v>625</v>
      </c>
      <c r="AA61" s="7"/>
      <c r="AB61" s="7">
        <v>654</v>
      </c>
      <c r="AC61" s="7"/>
      <c r="AD61" s="7">
        <v>696</v>
      </c>
      <c r="AE61" s="7"/>
      <c r="AF61" s="7">
        <v>622</v>
      </c>
      <c r="AG61" s="7"/>
      <c r="AH61" s="7">
        <v>626</v>
      </c>
      <c r="AI61" s="7"/>
      <c r="AJ61" s="7">
        <v>770</v>
      </c>
      <c r="AK61" s="7"/>
      <c r="AL61" s="7">
        <v>753</v>
      </c>
      <c r="AM61" s="7"/>
      <c r="AN61" s="7">
        <v>806</v>
      </c>
      <c r="AO61" s="7"/>
      <c r="AP61" s="7">
        <v>629</v>
      </c>
      <c r="AQ61" s="7"/>
      <c r="AR61" s="7">
        <v>636</v>
      </c>
      <c r="AS61" s="7"/>
    </row>
    <row r="62" spans="1:45" x14ac:dyDescent="0.3">
      <c r="A62" s="6" t="s">
        <v>498</v>
      </c>
      <c r="B62" s="6"/>
      <c r="C62" s="6" t="s">
        <v>189</v>
      </c>
      <c r="D62" s="7">
        <v>7307</v>
      </c>
      <c r="E62" s="7"/>
      <c r="F62" s="7">
        <v>4060</v>
      </c>
      <c r="G62" s="7"/>
      <c r="H62" s="7">
        <v>4327</v>
      </c>
      <c r="I62" s="7"/>
      <c r="J62" s="7">
        <v>3716</v>
      </c>
      <c r="K62" s="7"/>
      <c r="L62" s="7">
        <v>4725</v>
      </c>
      <c r="M62" s="7"/>
      <c r="N62" s="7">
        <v>3513</v>
      </c>
      <c r="O62" s="7"/>
      <c r="P62" s="7">
        <v>4053</v>
      </c>
      <c r="Q62" s="7"/>
      <c r="R62" s="7">
        <v>4739</v>
      </c>
      <c r="S62" s="7"/>
      <c r="T62" s="7">
        <v>4233</v>
      </c>
      <c r="U62" s="7"/>
      <c r="V62" s="7">
        <v>3555</v>
      </c>
      <c r="W62" s="7"/>
      <c r="X62" s="7">
        <v>3277</v>
      </c>
      <c r="Y62" s="7"/>
      <c r="Z62" s="7">
        <v>4256</v>
      </c>
      <c r="AA62" s="7"/>
      <c r="AB62" s="7">
        <v>3534</v>
      </c>
      <c r="AC62" s="7"/>
      <c r="AD62" s="7">
        <v>5028</v>
      </c>
      <c r="AE62" s="7"/>
      <c r="AF62" s="7">
        <v>7547</v>
      </c>
      <c r="AG62" s="7"/>
      <c r="AH62" s="7">
        <v>8665</v>
      </c>
      <c r="AI62" s="7"/>
      <c r="AJ62" s="7">
        <v>8441</v>
      </c>
      <c r="AK62" s="7"/>
      <c r="AL62" s="7">
        <v>8873</v>
      </c>
      <c r="AM62" s="7"/>
      <c r="AN62" s="7">
        <v>10011</v>
      </c>
      <c r="AO62" s="7"/>
      <c r="AP62" s="7">
        <v>12267</v>
      </c>
      <c r="AQ62" s="7" t="s">
        <v>59</v>
      </c>
      <c r="AR62" s="7">
        <v>11874</v>
      </c>
      <c r="AS62" s="7"/>
    </row>
    <row r="63" spans="1:45" x14ac:dyDescent="0.3">
      <c r="A63" s="6" t="s">
        <v>499</v>
      </c>
      <c r="B63" s="6"/>
      <c r="C63" s="6" t="s">
        <v>191</v>
      </c>
      <c r="D63" s="7">
        <v>0</v>
      </c>
      <c r="E63" s="7"/>
      <c r="F63" s="7">
        <v>1</v>
      </c>
      <c r="G63" s="7"/>
      <c r="H63" s="7">
        <v>0</v>
      </c>
      <c r="I63" s="7"/>
      <c r="J63" s="7">
        <v>0</v>
      </c>
      <c r="K63" s="7"/>
      <c r="L63" s="7">
        <v>1</v>
      </c>
      <c r="M63" s="7"/>
      <c r="N63" s="7">
        <v>0</v>
      </c>
      <c r="O63" s="7"/>
      <c r="P63" s="7">
        <v>0</v>
      </c>
      <c r="Q63" s="7"/>
      <c r="R63" s="7" t="s">
        <v>15</v>
      </c>
      <c r="S63" s="7"/>
      <c r="T63" s="7" t="s">
        <v>15</v>
      </c>
      <c r="U63" s="7"/>
      <c r="V63" s="7" t="s">
        <v>15</v>
      </c>
      <c r="W63" s="7"/>
      <c r="X63" s="7">
        <v>0</v>
      </c>
      <c r="Y63" s="7"/>
      <c r="Z63" s="7">
        <v>0</v>
      </c>
      <c r="AA63" s="7"/>
      <c r="AB63" s="7">
        <v>0</v>
      </c>
      <c r="AC63" s="7"/>
      <c r="AD63" s="7">
        <v>0</v>
      </c>
      <c r="AE63" s="7"/>
      <c r="AF63" s="7">
        <v>0</v>
      </c>
      <c r="AG63" s="7"/>
      <c r="AH63" s="7">
        <v>0</v>
      </c>
      <c r="AI63" s="7"/>
      <c r="AJ63" s="7">
        <v>0</v>
      </c>
      <c r="AK63" s="7"/>
      <c r="AL63" s="7">
        <v>0</v>
      </c>
      <c r="AM63" s="7"/>
      <c r="AN63" s="7">
        <v>0</v>
      </c>
      <c r="AO63" s="7"/>
      <c r="AP63" s="7">
        <v>0</v>
      </c>
      <c r="AQ63" s="7"/>
      <c r="AR63" s="7">
        <v>0</v>
      </c>
      <c r="AS63" s="7"/>
    </row>
    <row r="64" spans="1:45" x14ac:dyDescent="0.3">
      <c r="A64" s="6" t="s">
        <v>500</v>
      </c>
      <c r="B64" s="6"/>
      <c r="C64" s="6" t="s">
        <v>193</v>
      </c>
      <c r="D64" s="7">
        <v>1067</v>
      </c>
      <c r="E64" s="7"/>
      <c r="F64" s="7">
        <v>469</v>
      </c>
      <c r="G64" s="7"/>
      <c r="H64" s="7" t="s">
        <v>15</v>
      </c>
      <c r="I64" s="7"/>
      <c r="J64" s="7" t="s">
        <v>15</v>
      </c>
      <c r="K64" s="7"/>
      <c r="L64" s="7" t="s">
        <v>15</v>
      </c>
      <c r="M64" s="7"/>
      <c r="N64" s="7" t="s">
        <v>15</v>
      </c>
      <c r="O64" s="7"/>
      <c r="P64" s="7" t="s">
        <v>15</v>
      </c>
      <c r="Q64" s="7"/>
      <c r="R64" s="7">
        <v>575</v>
      </c>
      <c r="S64" s="7"/>
      <c r="T64" s="7" t="s">
        <v>15</v>
      </c>
      <c r="U64" s="7"/>
      <c r="V64" s="7">
        <v>487</v>
      </c>
      <c r="W64" s="7"/>
      <c r="X64" s="7" t="s">
        <v>15</v>
      </c>
      <c r="Y64" s="7"/>
      <c r="Z64" s="7" t="s">
        <v>15</v>
      </c>
      <c r="AA64" s="7"/>
      <c r="AB64" s="7" t="s">
        <v>15</v>
      </c>
      <c r="AC64" s="7"/>
      <c r="AD64" s="7">
        <v>526</v>
      </c>
      <c r="AE64" s="7"/>
      <c r="AF64" s="7">
        <v>539</v>
      </c>
      <c r="AG64" s="7"/>
      <c r="AH64" s="7">
        <v>407</v>
      </c>
      <c r="AI64" s="7"/>
      <c r="AJ64" s="7">
        <v>535</v>
      </c>
      <c r="AK64" s="7"/>
      <c r="AL64" s="7">
        <v>535</v>
      </c>
      <c r="AM64" s="7"/>
      <c r="AN64" s="7">
        <v>738</v>
      </c>
      <c r="AO64" s="7"/>
      <c r="AP64" s="7">
        <v>683</v>
      </c>
      <c r="AQ64" s="7"/>
      <c r="AR64" s="7">
        <v>780</v>
      </c>
      <c r="AS64" s="7"/>
    </row>
    <row r="65" spans="1:45" x14ac:dyDescent="0.3">
      <c r="A65" s="6" t="s">
        <v>501</v>
      </c>
      <c r="B65" s="6"/>
      <c r="C65" s="6" t="s">
        <v>195</v>
      </c>
      <c r="D65" s="7">
        <v>3</v>
      </c>
      <c r="E65" s="7"/>
      <c r="F65" s="7">
        <v>2</v>
      </c>
      <c r="G65" s="7"/>
      <c r="H65" s="7">
        <v>3</v>
      </c>
      <c r="I65" s="7"/>
      <c r="J65" s="7">
        <v>3</v>
      </c>
      <c r="K65" s="7"/>
      <c r="L65" s="7">
        <v>4</v>
      </c>
      <c r="M65" s="7"/>
      <c r="N65" s="7">
        <v>6</v>
      </c>
      <c r="O65" s="7"/>
      <c r="P65" s="7">
        <v>5</v>
      </c>
      <c r="Q65" s="7"/>
      <c r="R65" s="7">
        <v>7</v>
      </c>
      <c r="S65" s="7"/>
      <c r="T65" s="7">
        <v>5</v>
      </c>
      <c r="U65" s="7"/>
      <c r="V65" s="7">
        <v>5</v>
      </c>
      <c r="W65" s="7"/>
      <c r="X65" s="7">
        <v>5</v>
      </c>
      <c r="Y65" s="7"/>
      <c r="Z65" s="7">
        <v>25</v>
      </c>
      <c r="AA65" s="7"/>
      <c r="AB65" s="7">
        <v>10</v>
      </c>
      <c r="AC65" s="7"/>
      <c r="AD65" s="7" t="s">
        <v>15</v>
      </c>
      <c r="AE65" s="7"/>
      <c r="AF65" s="7">
        <v>10</v>
      </c>
      <c r="AG65" s="7"/>
      <c r="AH65" s="7">
        <v>9</v>
      </c>
      <c r="AI65" s="7"/>
      <c r="AJ65" s="7" t="s">
        <v>15</v>
      </c>
      <c r="AK65" s="7"/>
      <c r="AL65" s="7" t="s">
        <v>15</v>
      </c>
      <c r="AM65" s="7"/>
      <c r="AN65" s="7" t="s">
        <v>15</v>
      </c>
      <c r="AO65" s="7"/>
      <c r="AP65" s="7" t="s">
        <v>15</v>
      </c>
      <c r="AQ65" s="7"/>
      <c r="AR65" s="7" t="s">
        <v>15</v>
      </c>
      <c r="AS65" s="7"/>
    </row>
    <row r="66" spans="1:45" x14ac:dyDescent="0.3">
      <c r="A66" s="6" t="s">
        <v>502</v>
      </c>
      <c r="B66" s="6"/>
      <c r="C66" s="6" t="s">
        <v>197</v>
      </c>
      <c r="D66" s="7">
        <v>12692</v>
      </c>
      <c r="E66" s="7"/>
      <c r="F66" s="7">
        <v>12535</v>
      </c>
      <c r="G66" s="7"/>
      <c r="H66" s="7">
        <v>9011</v>
      </c>
      <c r="I66" s="7"/>
      <c r="J66" s="7">
        <v>9660</v>
      </c>
      <c r="K66" s="7"/>
      <c r="L66" s="7">
        <v>11660</v>
      </c>
      <c r="M66" s="7"/>
      <c r="N66" s="7">
        <v>9848</v>
      </c>
      <c r="O66" s="7"/>
      <c r="P66" s="7">
        <v>7987</v>
      </c>
      <c r="Q66" s="7"/>
      <c r="R66" s="7">
        <v>8575</v>
      </c>
      <c r="S66" s="7"/>
      <c r="T66" s="7">
        <v>6588</v>
      </c>
      <c r="U66" s="7"/>
      <c r="V66" s="7">
        <v>3113</v>
      </c>
      <c r="W66" s="7"/>
      <c r="X66" s="7">
        <v>4312</v>
      </c>
      <c r="Y66" s="7"/>
      <c r="Z66" s="7">
        <v>5952</v>
      </c>
      <c r="AA66" s="7"/>
      <c r="AB66" s="7">
        <v>7845</v>
      </c>
      <c r="AC66" s="7"/>
      <c r="AD66" s="7">
        <v>6299</v>
      </c>
      <c r="AE66" s="7"/>
      <c r="AF66" s="7">
        <v>7131</v>
      </c>
      <c r="AG66" s="7"/>
      <c r="AH66" s="7">
        <v>7414</v>
      </c>
      <c r="AI66" s="7"/>
      <c r="AJ66" s="7">
        <v>5868</v>
      </c>
      <c r="AK66" s="7"/>
      <c r="AL66" s="7">
        <v>5910</v>
      </c>
      <c r="AM66" s="7"/>
      <c r="AN66" s="7">
        <v>6867</v>
      </c>
      <c r="AO66" s="7"/>
      <c r="AP66" s="7">
        <v>10111</v>
      </c>
      <c r="AQ66" s="7" t="s">
        <v>59</v>
      </c>
      <c r="AR66" s="7">
        <v>9772</v>
      </c>
      <c r="AS66" s="7"/>
    </row>
    <row r="67" spans="1:45" x14ac:dyDescent="0.3">
      <c r="A67" s="6" t="s">
        <v>503</v>
      </c>
      <c r="B67" s="6"/>
      <c r="C67" s="6" t="s">
        <v>199</v>
      </c>
      <c r="D67" s="7">
        <v>1348</v>
      </c>
      <c r="E67" s="7"/>
      <c r="F67" s="7">
        <v>1355</v>
      </c>
      <c r="G67" s="7"/>
      <c r="H67" s="7">
        <v>966</v>
      </c>
      <c r="I67" s="7"/>
      <c r="J67" s="7">
        <v>1225</v>
      </c>
      <c r="K67" s="7"/>
      <c r="L67" s="7">
        <v>1534</v>
      </c>
      <c r="M67" s="7"/>
      <c r="N67" s="7">
        <v>2173</v>
      </c>
      <c r="O67" s="7"/>
      <c r="P67" s="7">
        <v>2232</v>
      </c>
      <c r="Q67" s="7"/>
      <c r="R67" s="7">
        <v>1944</v>
      </c>
      <c r="S67" s="7"/>
      <c r="T67" s="7">
        <v>2455</v>
      </c>
      <c r="U67" s="7"/>
      <c r="V67" s="7">
        <v>2037</v>
      </c>
      <c r="W67" s="7"/>
      <c r="X67" s="7">
        <v>1620</v>
      </c>
      <c r="Y67" s="7"/>
      <c r="Z67" s="7">
        <v>1759</v>
      </c>
      <c r="AA67" s="7"/>
      <c r="AB67" s="7">
        <v>2089</v>
      </c>
      <c r="AC67" s="7"/>
      <c r="AD67" s="7">
        <v>2288</v>
      </c>
      <c r="AE67" s="7"/>
      <c r="AF67" s="7">
        <v>1929</v>
      </c>
      <c r="AG67" s="7"/>
      <c r="AH67" s="7">
        <v>1904</v>
      </c>
      <c r="AI67" s="7"/>
      <c r="AJ67" s="7">
        <v>2388</v>
      </c>
      <c r="AK67" s="7"/>
      <c r="AL67" s="7">
        <v>2289</v>
      </c>
      <c r="AM67" s="7"/>
      <c r="AN67" s="7">
        <v>4063</v>
      </c>
      <c r="AO67" s="7"/>
      <c r="AP67" s="7">
        <v>4561</v>
      </c>
      <c r="AQ67" s="7"/>
      <c r="AR67" s="7">
        <v>4452</v>
      </c>
      <c r="AS67" s="7"/>
    </row>
    <row r="68" spans="1:45" x14ac:dyDescent="0.3">
      <c r="A68" s="6" t="s">
        <v>504</v>
      </c>
      <c r="B68" s="6"/>
      <c r="C68" s="6" t="s">
        <v>201</v>
      </c>
      <c r="D68" s="7">
        <v>1362</v>
      </c>
      <c r="E68" s="7"/>
      <c r="F68" s="7">
        <v>1757</v>
      </c>
      <c r="G68" s="7"/>
      <c r="H68" s="7">
        <v>1995</v>
      </c>
      <c r="I68" s="7"/>
      <c r="J68" s="7">
        <v>1924</v>
      </c>
      <c r="K68" s="7"/>
      <c r="L68" s="7">
        <v>2117</v>
      </c>
      <c r="M68" s="7"/>
      <c r="N68" s="7">
        <v>2258</v>
      </c>
      <c r="O68" s="7"/>
      <c r="P68" s="7">
        <v>2364</v>
      </c>
      <c r="Q68" s="7"/>
      <c r="R68" s="7">
        <v>2354</v>
      </c>
      <c r="S68" s="7"/>
      <c r="T68" s="7">
        <v>2580</v>
      </c>
      <c r="U68" s="7"/>
      <c r="V68" s="7">
        <v>2519</v>
      </c>
      <c r="W68" s="7"/>
      <c r="X68" s="7">
        <v>2559</v>
      </c>
      <c r="Y68" s="7"/>
      <c r="Z68" s="7">
        <v>2503</v>
      </c>
      <c r="AA68" s="7"/>
      <c r="AB68" s="7">
        <v>2480</v>
      </c>
      <c r="AC68" s="7"/>
      <c r="AD68" s="7" t="s">
        <v>15</v>
      </c>
      <c r="AE68" s="7"/>
      <c r="AF68" s="7">
        <v>2131</v>
      </c>
      <c r="AG68" s="7"/>
      <c r="AH68" s="7">
        <v>2655</v>
      </c>
      <c r="AI68" s="7"/>
      <c r="AJ68" s="7" t="s">
        <v>15</v>
      </c>
      <c r="AK68" s="7"/>
      <c r="AL68" s="7">
        <v>2680</v>
      </c>
      <c r="AM68" s="7"/>
      <c r="AN68" s="7">
        <v>2972</v>
      </c>
      <c r="AO68" s="7"/>
      <c r="AP68" s="7">
        <v>3434</v>
      </c>
      <c r="AQ68" s="7"/>
      <c r="AR68" s="7">
        <v>3547</v>
      </c>
      <c r="AS68" s="7"/>
    </row>
    <row r="69" spans="1:45" x14ac:dyDescent="0.3">
      <c r="A69" s="6" t="s">
        <v>505</v>
      </c>
      <c r="B69" s="6"/>
      <c r="C69" s="6" t="s">
        <v>203</v>
      </c>
      <c r="D69" s="7">
        <v>60</v>
      </c>
      <c r="E69" s="7"/>
      <c r="F69" s="7">
        <v>9</v>
      </c>
      <c r="G69" s="7"/>
      <c r="H69" s="7">
        <v>8</v>
      </c>
      <c r="I69" s="7"/>
      <c r="J69" s="7">
        <v>14</v>
      </c>
      <c r="K69" s="7"/>
      <c r="L69" s="7">
        <v>25</v>
      </c>
      <c r="M69" s="7"/>
      <c r="N69" s="7">
        <v>12</v>
      </c>
      <c r="O69" s="7"/>
      <c r="P69" s="7">
        <v>22</v>
      </c>
      <c r="Q69" s="7"/>
      <c r="R69" s="7">
        <v>35</v>
      </c>
      <c r="S69" s="7"/>
      <c r="T69" s="7">
        <v>102</v>
      </c>
      <c r="U69" s="7"/>
      <c r="V69" s="7">
        <v>82</v>
      </c>
      <c r="W69" s="7"/>
      <c r="X69" s="7">
        <v>91</v>
      </c>
      <c r="Y69" s="7"/>
      <c r="Z69" s="7">
        <v>100</v>
      </c>
      <c r="AA69" s="7"/>
      <c r="AB69" s="7">
        <v>105</v>
      </c>
      <c r="AC69" s="7"/>
      <c r="AD69" s="7">
        <v>110</v>
      </c>
      <c r="AE69" s="7"/>
      <c r="AF69" s="7">
        <v>103</v>
      </c>
      <c r="AG69" s="7"/>
      <c r="AH69" s="7">
        <v>122</v>
      </c>
      <c r="AI69" s="7"/>
      <c r="AJ69" s="7">
        <v>90</v>
      </c>
      <c r="AK69" s="7"/>
      <c r="AL69" s="7">
        <v>161</v>
      </c>
      <c r="AM69" s="7"/>
      <c r="AN69" s="7">
        <v>239</v>
      </c>
      <c r="AO69" s="7"/>
      <c r="AP69" s="7">
        <v>267</v>
      </c>
      <c r="AQ69" s="7"/>
      <c r="AR69" s="7">
        <v>264</v>
      </c>
      <c r="AS69" s="7"/>
    </row>
    <row r="70" spans="1:45" x14ac:dyDescent="0.3">
      <c r="A70" s="6" t="s">
        <v>506</v>
      </c>
      <c r="B70" s="6"/>
      <c r="C70" s="6" t="s">
        <v>205</v>
      </c>
      <c r="D70" s="7">
        <v>31963</v>
      </c>
      <c r="E70" s="7"/>
      <c r="F70" s="7">
        <v>31879</v>
      </c>
      <c r="G70" s="7"/>
      <c r="H70" s="7">
        <v>41150</v>
      </c>
      <c r="I70" s="7"/>
      <c r="J70" s="7">
        <v>39741</v>
      </c>
      <c r="K70" s="7"/>
      <c r="L70" s="7">
        <v>30866</v>
      </c>
      <c r="M70" s="7"/>
      <c r="N70" s="7">
        <v>37564</v>
      </c>
      <c r="O70" s="7"/>
      <c r="P70" s="7">
        <v>38648</v>
      </c>
      <c r="Q70" s="7"/>
      <c r="R70" s="7">
        <v>44920</v>
      </c>
      <c r="S70" s="7"/>
      <c r="T70" s="7">
        <v>51556</v>
      </c>
      <c r="U70" s="7"/>
      <c r="V70" s="7">
        <v>50003</v>
      </c>
      <c r="W70" s="7"/>
      <c r="X70" s="7">
        <v>50320</v>
      </c>
      <c r="Y70" s="7"/>
      <c r="Z70" s="7">
        <v>51067</v>
      </c>
      <c r="AA70" s="7"/>
      <c r="AB70" s="7">
        <v>53498</v>
      </c>
      <c r="AC70" s="7"/>
      <c r="AD70" s="7">
        <v>52932</v>
      </c>
      <c r="AE70" s="7"/>
      <c r="AF70" s="7">
        <v>57922</v>
      </c>
      <c r="AG70" s="7"/>
      <c r="AH70" s="7">
        <v>74706</v>
      </c>
      <c r="AI70" s="7"/>
      <c r="AJ70" s="7">
        <v>73624</v>
      </c>
      <c r="AK70" s="7"/>
      <c r="AL70" s="7">
        <v>65539</v>
      </c>
      <c r="AM70" s="7"/>
      <c r="AN70" s="7">
        <v>71003</v>
      </c>
      <c r="AO70" s="7"/>
      <c r="AP70" s="7">
        <v>77244</v>
      </c>
      <c r="AQ70" s="7" t="s">
        <v>59</v>
      </c>
      <c r="AR70" s="7">
        <v>69048</v>
      </c>
      <c r="AS70" s="7"/>
    </row>
    <row r="71" spans="1:45" x14ac:dyDescent="0.3">
      <c r="A71" s="6" t="s">
        <v>507</v>
      </c>
      <c r="B71" s="6"/>
      <c r="C71" s="6" t="s">
        <v>207</v>
      </c>
      <c r="D71" s="7">
        <v>28596</v>
      </c>
      <c r="E71" s="7"/>
      <c r="F71" s="7">
        <v>34254</v>
      </c>
      <c r="G71" s="7"/>
      <c r="H71" s="7">
        <v>31301</v>
      </c>
      <c r="I71" s="7"/>
      <c r="J71" s="7">
        <v>34563</v>
      </c>
      <c r="K71" s="7"/>
      <c r="L71" s="7">
        <v>41703</v>
      </c>
      <c r="M71" s="7"/>
      <c r="N71" s="7">
        <v>43370</v>
      </c>
      <c r="O71" s="7"/>
      <c r="P71" s="7">
        <v>42320</v>
      </c>
      <c r="Q71" s="7"/>
      <c r="R71" s="7">
        <v>49914</v>
      </c>
      <c r="S71" s="7"/>
      <c r="T71" s="7">
        <v>55851</v>
      </c>
      <c r="U71" s="7"/>
      <c r="V71" s="7">
        <v>51129</v>
      </c>
      <c r="W71" s="7"/>
      <c r="X71" s="7">
        <v>47088</v>
      </c>
      <c r="Y71" s="7"/>
      <c r="Z71" s="7">
        <v>45721</v>
      </c>
      <c r="AA71" s="7"/>
      <c r="AB71" s="7">
        <v>38973</v>
      </c>
      <c r="AC71" s="7"/>
      <c r="AD71" s="7">
        <v>33207</v>
      </c>
      <c r="AE71" s="7"/>
      <c r="AF71" s="7">
        <v>38364</v>
      </c>
      <c r="AG71" s="7"/>
      <c r="AH71" s="7">
        <v>36096</v>
      </c>
      <c r="AI71" s="7" t="s">
        <v>59</v>
      </c>
      <c r="AJ71" s="7">
        <v>37476</v>
      </c>
      <c r="AK71" s="7" t="s">
        <v>59</v>
      </c>
      <c r="AL71" s="7">
        <v>41375</v>
      </c>
      <c r="AM71" s="7" t="s">
        <v>59</v>
      </c>
      <c r="AN71" s="7">
        <v>49147</v>
      </c>
      <c r="AO71" s="7" t="s">
        <v>59</v>
      </c>
      <c r="AP71" s="7">
        <v>60052</v>
      </c>
      <c r="AQ71" s="7" t="s">
        <v>59</v>
      </c>
      <c r="AR71" s="7">
        <v>50561</v>
      </c>
      <c r="AS71" s="7"/>
    </row>
    <row r="72" spans="1:45" x14ac:dyDescent="0.3">
      <c r="A72" s="6" t="s">
        <v>508</v>
      </c>
      <c r="B72" s="6"/>
      <c r="C72" s="6" t="s">
        <v>209</v>
      </c>
      <c r="D72" s="7" t="s">
        <v>15</v>
      </c>
      <c r="E72" s="7"/>
      <c r="F72" s="7" t="s">
        <v>15</v>
      </c>
      <c r="G72" s="7"/>
      <c r="H72" s="7">
        <v>-379</v>
      </c>
      <c r="I72" s="7"/>
      <c r="J72" s="7">
        <v>-11</v>
      </c>
      <c r="K72" s="7"/>
      <c r="L72" s="7" t="s">
        <v>15</v>
      </c>
      <c r="M72" s="7"/>
      <c r="N72" s="7" t="s">
        <v>15</v>
      </c>
      <c r="O72" s="7"/>
      <c r="P72" s="7" t="s">
        <v>15</v>
      </c>
      <c r="Q72" s="7"/>
      <c r="R72" s="7" t="s">
        <v>15</v>
      </c>
      <c r="S72" s="7"/>
      <c r="T72" s="7">
        <v>2743</v>
      </c>
      <c r="U72" s="7"/>
      <c r="V72" s="7" t="s">
        <v>15</v>
      </c>
      <c r="W72" s="7"/>
      <c r="X72" s="7">
        <v>2535</v>
      </c>
      <c r="Y72" s="7"/>
      <c r="Z72" s="7">
        <v>2483</v>
      </c>
      <c r="AA72" s="7"/>
      <c r="AB72" s="7">
        <v>2424</v>
      </c>
      <c r="AC72" s="7"/>
      <c r="AD72" s="7">
        <v>2706</v>
      </c>
      <c r="AE72" s="7"/>
      <c r="AF72" s="7">
        <v>3077</v>
      </c>
      <c r="AG72" s="7"/>
      <c r="AH72" s="7">
        <v>3014</v>
      </c>
      <c r="AI72" s="7"/>
      <c r="AJ72" s="7">
        <v>3116</v>
      </c>
      <c r="AK72" s="7"/>
      <c r="AL72" s="7">
        <v>1215</v>
      </c>
      <c r="AM72" s="7"/>
      <c r="AN72" s="7">
        <v>1786</v>
      </c>
      <c r="AO72" s="7"/>
      <c r="AP72" s="7">
        <v>1625</v>
      </c>
      <c r="AQ72" s="7"/>
      <c r="AR72" s="7">
        <v>1733</v>
      </c>
      <c r="AS72" s="7"/>
    </row>
    <row r="73" spans="1:4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1:45" x14ac:dyDescent="0.3">
      <c r="A74" s="9" t="s">
        <v>84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x14ac:dyDescent="0.3">
      <c r="A75" s="9" t="s">
        <v>242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x14ac:dyDescent="0.3">
      <c r="A77" s="10" t="s">
        <v>35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x14ac:dyDescent="0.3">
      <c r="A78" s="9" t="s">
        <v>86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x14ac:dyDescent="0.3">
      <c r="A79" s="9" t="s">
        <v>36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  <row r="81" spans="1:45" x14ac:dyDescent="0.3">
      <c r="A81" s="9" t="s">
        <v>509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</row>
  </sheetData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S81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378</v>
      </c>
    </row>
    <row r="2" spans="1:45" ht="20.25" customHeight="1" x14ac:dyDescent="0.4">
      <c r="A2" s="3" t="s">
        <v>379</v>
      </c>
    </row>
    <row r="3" spans="1:45" ht="15" customHeight="1" x14ac:dyDescent="0.35">
      <c r="A3" s="1" t="s">
        <v>90</v>
      </c>
    </row>
    <row r="4" spans="1:45" ht="12.75" customHeight="1" x14ac:dyDescent="0.35">
      <c r="A4" s="2" t="s">
        <v>3</v>
      </c>
    </row>
    <row r="6" spans="1:45" x14ac:dyDescent="0.3">
      <c r="A6" s="5" t="s">
        <v>91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380</v>
      </c>
      <c r="B8" s="8" t="s">
        <v>381</v>
      </c>
      <c r="C8" s="6"/>
      <c r="D8" s="7">
        <v>973</v>
      </c>
      <c r="E8" s="7"/>
      <c r="F8" s="7">
        <v>-2435</v>
      </c>
      <c r="G8" s="7"/>
      <c r="H8" s="7">
        <v>165</v>
      </c>
      <c r="I8" s="7"/>
      <c r="J8" s="7">
        <v>2498</v>
      </c>
      <c r="K8" s="7"/>
      <c r="L8" s="7">
        <v>1061</v>
      </c>
      <c r="M8" s="7"/>
      <c r="N8" s="7">
        <v>-3718</v>
      </c>
      <c r="O8" s="7"/>
      <c r="P8" s="7">
        <v>2148</v>
      </c>
      <c r="Q8" s="7"/>
      <c r="R8" s="7">
        <v>5332</v>
      </c>
      <c r="S8" s="7"/>
      <c r="T8" s="7">
        <v>-137</v>
      </c>
      <c r="U8" s="7"/>
      <c r="V8" s="7">
        <v>-1955</v>
      </c>
      <c r="W8" s="7"/>
      <c r="X8" s="7">
        <v>1626</v>
      </c>
      <c r="Y8" s="7"/>
      <c r="Z8" s="7">
        <v>2390</v>
      </c>
      <c r="AA8" s="7"/>
      <c r="AB8" s="7">
        <v>-166</v>
      </c>
      <c r="AC8" s="7"/>
      <c r="AD8" s="7">
        <v>565</v>
      </c>
      <c r="AE8" s="7"/>
      <c r="AF8" s="7">
        <v>875</v>
      </c>
      <c r="AG8" s="7"/>
      <c r="AH8" s="7">
        <v>-420</v>
      </c>
      <c r="AI8" s="7"/>
      <c r="AJ8" s="7">
        <v>587</v>
      </c>
      <c r="AK8" s="7"/>
      <c r="AL8" s="7">
        <v>-208</v>
      </c>
      <c r="AM8" s="7"/>
      <c r="AN8" s="7">
        <v>1348</v>
      </c>
      <c r="AO8" s="7" t="s">
        <v>59</v>
      </c>
      <c r="AP8" s="7">
        <v>-559</v>
      </c>
      <c r="AQ8" s="7" t="s">
        <v>59</v>
      </c>
      <c r="AR8" s="7">
        <v>641</v>
      </c>
      <c r="AS8" s="7"/>
    </row>
    <row r="10" spans="1:45" x14ac:dyDescent="0.3">
      <c r="A10" s="6" t="s">
        <v>382</v>
      </c>
      <c r="B10" s="6"/>
      <c r="C10" s="6" t="s">
        <v>151</v>
      </c>
      <c r="D10" s="7" t="s">
        <v>15</v>
      </c>
      <c r="E10" s="7"/>
      <c r="F10" s="7" t="s">
        <v>15</v>
      </c>
      <c r="G10" s="7"/>
      <c r="H10" s="7">
        <v>20</v>
      </c>
      <c r="I10" s="7"/>
      <c r="J10" s="7" t="s">
        <v>15</v>
      </c>
      <c r="K10" s="7"/>
      <c r="L10" s="7" t="s">
        <v>15</v>
      </c>
      <c r="M10" s="7"/>
      <c r="N10" s="7" t="s">
        <v>15</v>
      </c>
      <c r="O10" s="7"/>
      <c r="P10" s="7" t="s">
        <v>15</v>
      </c>
      <c r="Q10" s="7"/>
      <c r="R10" s="7" t="s">
        <v>15</v>
      </c>
      <c r="S10" s="7"/>
      <c r="T10" s="7" t="s">
        <v>15</v>
      </c>
      <c r="U10" s="7"/>
      <c r="V10" s="7" t="s">
        <v>15</v>
      </c>
      <c r="W10" s="7"/>
      <c r="X10" s="7" t="s">
        <v>15</v>
      </c>
      <c r="Y10" s="7"/>
      <c r="Z10" s="7" t="s">
        <v>15</v>
      </c>
      <c r="AA10" s="7"/>
      <c r="AB10" s="7" t="s">
        <v>15</v>
      </c>
      <c r="AC10" s="7"/>
      <c r="AD10" s="7" t="s">
        <v>15</v>
      </c>
      <c r="AE10" s="7"/>
      <c r="AF10" s="7">
        <v>-1</v>
      </c>
      <c r="AG10" s="7"/>
      <c r="AH10" s="7">
        <v>1</v>
      </c>
      <c r="AI10" s="7"/>
      <c r="AJ10" s="7" t="s">
        <v>15</v>
      </c>
      <c r="AK10" s="7"/>
      <c r="AL10" s="7" t="s">
        <v>15</v>
      </c>
      <c r="AM10" s="7"/>
      <c r="AN10" s="7" t="s">
        <v>15</v>
      </c>
      <c r="AO10" s="7"/>
      <c r="AP10" s="7" t="s">
        <v>15</v>
      </c>
      <c r="AQ10" s="7"/>
      <c r="AR10" s="7" t="s">
        <v>15</v>
      </c>
      <c r="AS10" s="7"/>
    </row>
    <row r="11" spans="1:45" x14ac:dyDescent="0.3">
      <c r="A11" s="6" t="s">
        <v>383</v>
      </c>
      <c r="B11" s="6"/>
      <c r="C11" s="6" t="s">
        <v>153</v>
      </c>
      <c r="D11" s="7">
        <v>-122</v>
      </c>
      <c r="E11" s="7"/>
      <c r="F11" s="7">
        <v>680</v>
      </c>
      <c r="G11" s="7"/>
      <c r="H11" s="7">
        <v>283</v>
      </c>
      <c r="I11" s="7"/>
      <c r="J11" s="7">
        <v>1993</v>
      </c>
      <c r="K11" s="7"/>
      <c r="L11" s="7">
        <v>924</v>
      </c>
      <c r="M11" s="7"/>
      <c r="N11" s="7">
        <v>-2822</v>
      </c>
      <c r="O11" s="7"/>
      <c r="P11" s="7">
        <v>1329</v>
      </c>
      <c r="Q11" s="7"/>
      <c r="R11" s="7">
        <v>913</v>
      </c>
      <c r="S11" s="7"/>
      <c r="T11" s="7">
        <v>-506</v>
      </c>
      <c r="U11" s="7"/>
      <c r="V11" s="7">
        <v>1355</v>
      </c>
      <c r="W11" s="7"/>
      <c r="X11" s="7">
        <v>1344</v>
      </c>
      <c r="Y11" s="7"/>
      <c r="Z11" s="7">
        <v>101</v>
      </c>
      <c r="AA11" s="7"/>
      <c r="AB11" s="7">
        <v>-67</v>
      </c>
      <c r="AC11" s="7"/>
      <c r="AD11" s="7">
        <v>-121</v>
      </c>
      <c r="AE11" s="7"/>
      <c r="AF11" s="7">
        <v>348</v>
      </c>
      <c r="AG11" s="7"/>
      <c r="AH11" s="7">
        <v>-2191</v>
      </c>
      <c r="AI11" s="7"/>
      <c r="AJ11" s="7">
        <v>615</v>
      </c>
      <c r="AK11" s="7"/>
      <c r="AL11" s="7">
        <v>123</v>
      </c>
      <c r="AM11" s="7"/>
      <c r="AN11" s="7">
        <v>705</v>
      </c>
      <c r="AO11" s="7"/>
      <c r="AP11" s="7">
        <v>375</v>
      </c>
      <c r="AQ11" s="7" t="s">
        <v>59</v>
      </c>
      <c r="AR11" s="7">
        <v>852</v>
      </c>
      <c r="AS11" s="7"/>
    </row>
    <row r="12" spans="1:45" x14ac:dyDescent="0.3">
      <c r="A12" s="6" t="s">
        <v>384</v>
      </c>
      <c r="B12" s="6"/>
      <c r="C12" s="6" t="s">
        <v>155</v>
      </c>
      <c r="D12" s="7">
        <v>0</v>
      </c>
      <c r="E12" s="7"/>
      <c r="F12" s="7">
        <v>0</v>
      </c>
      <c r="G12" s="7"/>
      <c r="H12" s="7">
        <v>0</v>
      </c>
      <c r="I12" s="7"/>
      <c r="J12" s="7">
        <v>0</v>
      </c>
      <c r="K12" s="7"/>
      <c r="L12" s="7">
        <v>0</v>
      </c>
      <c r="M12" s="7"/>
      <c r="N12" s="7">
        <v>0</v>
      </c>
      <c r="O12" s="7"/>
      <c r="P12" s="7">
        <v>0</v>
      </c>
      <c r="Q12" s="7"/>
      <c r="R12" s="7">
        <v>0</v>
      </c>
      <c r="S12" s="7"/>
      <c r="T12" s="7" t="s">
        <v>15</v>
      </c>
      <c r="U12" s="7"/>
      <c r="V12" s="7">
        <v>0</v>
      </c>
      <c r="W12" s="7"/>
      <c r="X12" s="7">
        <v>0</v>
      </c>
      <c r="Y12" s="7"/>
      <c r="Z12" s="7" t="s">
        <v>15</v>
      </c>
      <c r="AA12" s="7"/>
      <c r="AB12" s="7" t="s">
        <v>15</v>
      </c>
      <c r="AC12" s="7"/>
      <c r="AD12" s="7" t="s">
        <v>15</v>
      </c>
      <c r="AE12" s="7"/>
      <c r="AF12" s="7" t="s">
        <v>15</v>
      </c>
      <c r="AG12" s="7"/>
      <c r="AH12" s="7">
        <v>0</v>
      </c>
      <c r="AI12" s="7"/>
      <c r="AJ12" s="7">
        <v>0</v>
      </c>
      <c r="AK12" s="7"/>
      <c r="AL12" s="7">
        <v>0</v>
      </c>
      <c r="AM12" s="7"/>
      <c r="AN12" s="7" t="s">
        <v>15</v>
      </c>
      <c r="AO12" s="7"/>
      <c r="AP12" s="7" t="s">
        <v>15</v>
      </c>
      <c r="AQ12" s="7"/>
      <c r="AR12" s="7" t="s">
        <v>15</v>
      </c>
      <c r="AS12" s="7"/>
    </row>
    <row r="13" spans="1:45" x14ac:dyDescent="0.3">
      <c r="A13" s="6" t="s">
        <v>385</v>
      </c>
      <c r="B13" s="6"/>
      <c r="C13" s="6" t="s">
        <v>157</v>
      </c>
      <c r="D13" s="7" t="s">
        <v>15</v>
      </c>
      <c r="E13" s="7"/>
      <c r="F13" s="7" t="s">
        <v>15</v>
      </c>
      <c r="G13" s="7"/>
      <c r="H13" s="7" t="s">
        <v>15</v>
      </c>
      <c r="I13" s="7"/>
      <c r="J13" s="7" t="s">
        <v>15</v>
      </c>
      <c r="K13" s="7"/>
      <c r="L13" s="7">
        <v>-4</v>
      </c>
      <c r="M13" s="7"/>
      <c r="N13" s="7">
        <v>6</v>
      </c>
      <c r="O13" s="7"/>
      <c r="P13" s="7">
        <v>2</v>
      </c>
      <c r="Q13" s="7"/>
      <c r="R13" s="7" t="s">
        <v>15</v>
      </c>
      <c r="S13" s="7"/>
      <c r="T13" s="7" t="s">
        <v>15</v>
      </c>
      <c r="U13" s="7"/>
      <c r="V13" s="7" t="s">
        <v>15</v>
      </c>
      <c r="W13" s="7"/>
      <c r="X13" s="7" t="s">
        <v>15</v>
      </c>
      <c r="Y13" s="7"/>
      <c r="Z13" s="7" t="s">
        <v>15</v>
      </c>
      <c r="AA13" s="7"/>
      <c r="AB13" s="7" t="s">
        <v>15</v>
      </c>
      <c r="AC13" s="7"/>
      <c r="AD13" s="7" t="s">
        <v>15</v>
      </c>
      <c r="AE13" s="7"/>
      <c r="AF13" s="7" t="s">
        <v>15</v>
      </c>
      <c r="AG13" s="7"/>
      <c r="AH13" s="7" t="s">
        <v>15</v>
      </c>
      <c r="AI13" s="7"/>
      <c r="AJ13" s="7" t="s">
        <v>15</v>
      </c>
      <c r="AK13" s="7"/>
      <c r="AL13" s="7" t="s">
        <v>15</v>
      </c>
      <c r="AM13" s="7"/>
      <c r="AN13" s="7" t="s">
        <v>15</v>
      </c>
      <c r="AO13" s="7"/>
      <c r="AP13" s="7" t="s">
        <v>15</v>
      </c>
      <c r="AQ13" s="7"/>
      <c r="AR13" s="7" t="s">
        <v>15</v>
      </c>
      <c r="AS13" s="7"/>
    </row>
    <row r="14" spans="1:45" x14ac:dyDescent="0.3">
      <c r="A14" s="6" t="s">
        <v>386</v>
      </c>
      <c r="B14" s="6"/>
      <c r="C14" s="6" t="s">
        <v>159</v>
      </c>
      <c r="D14" s="7">
        <v>-544</v>
      </c>
      <c r="E14" s="7"/>
      <c r="F14" s="7" t="s">
        <v>15</v>
      </c>
      <c r="G14" s="7"/>
      <c r="H14" s="7" t="s">
        <v>15</v>
      </c>
      <c r="I14" s="7"/>
      <c r="J14" s="7">
        <v>886</v>
      </c>
      <c r="K14" s="7"/>
      <c r="L14" s="7">
        <v>100</v>
      </c>
      <c r="M14" s="7"/>
      <c r="N14" s="7">
        <v>-690</v>
      </c>
      <c r="O14" s="7"/>
      <c r="P14" s="7">
        <v>-370</v>
      </c>
      <c r="Q14" s="7"/>
      <c r="R14" s="7">
        <v>246</v>
      </c>
      <c r="S14" s="7"/>
      <c r="T14" s="7">
        <v>-692</v>
      </c>
      <c r="U14" s="7"/>
      <c r="V14" s="7">
        <v>-59</v>
      </c>
      <c r="W14" s="7"/>
      <c r="X14" s="7">
        <v>-25</v>
      </c>
      <c r="Y14" s="7"/>
      <c r="Z14" s="7">
        <v>1280</v>
      </c>
      <c r="AA14" s="7"/>
      <c r="AB14" s="7">
        <v>11</v>
      </c>
      <c r="AC14" s="7"/>
      <c r="AD14" s="7">
        <v>14</v>
      </c>
      <c r="AE14" s="7"/>
      <c r="AF14" s="7">
        <v>0</v>
      </c>
      <c r="AG14" s="7"/>
      <c r="AH14" s="7">
        <v>5</v>
      </c>
      <c r="AI14" s="7"/>
      <c r="AJ14" s="7">
        <v>5</v>
      </c>
      <c r="AK14" s="7"/>
      <c r="AL14" s="7">
        <v>40</v>
      </c>
      <c r="AM14" s="7"/>
      <c r="AN14" s="7">
        <v>16</v>
      </c>
      <c r="AO14" s="7"/>
      <c r="AP14" s="7">
        <v>701</v>
      </c>
      <c r="AQ14" s="7"/>
      <c r="AR14" s="7">
        <v>-150</v>
      </c>
      <c r="AS14" s="7"/>
    </row>
    <row r="15" spans="1:45" x14ac:dyDescent="0.3">
      <c r="A15" s="6" t="s">
        <v>387</v>
      </c>
      <c r="B15" s="6"/>
      <c r="C15" s="6" t="s">
        <v>161</v>
      </c>
      <c r="D15" s="7">
        <v>-3295</v>
      </c>
      <c r="E15" s="7"/>
      <c r="F15" s="7" t="s">
        <v>15</v>
      </c>
      <c r="G15" s="7"/>
      <c r="H15" s="7">
        <v>1</v>
      </c>
      <c r="I15" s="7"/>
      <c r="J15" s="7">
        <v>5</v>
      </c>
      <c r="K15" s="7"/>
      <c r="L15" s="7">
        <v>5</v>
      </c>
      <c r="M15" s="7"/>
      <c r="N15" s="7">
        <v>11</v>
      </c>
      <c r="O15" s="7"/>
      <c r="P15" s="7">
        <v>5</v>
      </c>
      <c r="Q15" s="7"/>
      <c r="R15" s="7">
        <v>-8</v>
      </c>
      <c r="S15" s="7"/>
      <c r="T15" s="7">
        <v>2</v>
      </c>
      <c r="U15" s="7"/>
      <c r="V15" s="7">
        <v>1</v>
      </c>
      <c r="W15" s="7"/>
      <c r="X15" s="7">
        <v>9</v>
      </c>
      <c r="Y15" s="7"/>
      <c r="Z15" s="7">
        <v>-4</v>
      </c>
      <c r="AA15" s="7"/>
      <c r="AB15" s="7">
        <v>-5</v>
      </c>
      <c r="AC15" s="7"/>
      <c r="AD15" s="7">
        <v>53</v>
      </c>
      <c r="AE15" s="7"/>
      <c r="AF15" s="7">
        <v>20</v>
      </c>
      <c r="AG15" s="7"/>
      <c r="AH15" s="7">
        <v>-3</v>
      </c>
      <c r="AI15" s="7"/>
      <c r="AJ15" s="7">
        <v>-74</v>
      </c>
      <c r="AK15" s="7"/>
      <c r="AL15" s="7">
        <v>-37</v>
      </c>
      <c r="AM15" s="7"/>
      <c r="AN15" s="7">
        <v>74</v>
      </c>
      <c r="AO15" s="7"/>
      <c r="AP15" s="7">
        <v>42</v>
      </c>
      <c r="AQ15" s="7"/>
      <c r="AR15" s="7">
        <v>27</v>
      </c>
      <c r="AS15" s="7"/>
    </row>
    <row r="16" spans="1:45" x14ac:dyDescent="0.3">
      <c r="A16" s="6" t="s">
        <v>388</v>
      </c>
      <c r="B16" s="6"/>
      <c r="C16" s="6" t="s">
        <v>163</v>
      </c>
      <c r="D16" s="7">
        <v>3</v>
      </c>
      <c r="E16" s="7"/>
      <c r="F16" s="7">
        <v>1</v>
      </c>
      <c r="G16" s="7"/>
      <c r="H16" s="7">
        <v>-3</v>
      </c>
      <c r="I16" s="7"/>
      <c r="J16" s="7">
        <v>-2</v>
      </c>
      <c r="K16" s="7"/>
      <c r="L16" s="7">
        <v>6</v>
      </c>
      <c r="M16" s="7"/>
      <c r="N16" s="7">
        <v>9</v>
      </c>
      <c r="O16" s="7"/>
      <c r="P16" s="7">
        <v>-7</v>
      </c>
      <c r="Q16" s="7"/>
      <c r="R16" s="7">
        <v>-10</v>
      </c>
      <c r="S16" s="7"/>
      <c r="T16" s="7">
        <v>0</v>
      </c>
      <c r="U16" s="7"/>
      <c r="V16" s="7">
        <v>0</v>
      </c>
      <c r="W16" s="7"/>
      <c r="X16" s="7">
        <v>0</v>
      </c>
      <c r="Y16" s="7"/>
      <c r="Z16" s="7">
        <v>0</v>
      </c>
      <c r="AA16" s="7"/>
      <c r="AB16" s="7" t="s">
        <v>15</v>
      </c>
      <c r="AC16" s="7"/>
      <c r="AD16" s="7">
        <v>0</v>
      </c>
      <c r="AE16" s="7"/>
      <c r="AF16" s="7" t="s">
        <v>15</v>
      </c>
      <c r="AG16" s="7"/>
      <c r="AH16" s="7" t="s">
        <v>15</v>
      </c>
      <c r="AI16" s="7"/>
      <c r="AJ16" s="7">
        <v>0</v>
      </c>
      <c r="AK16" s="7"/>
      <c r="AL16" s="7">
        <v>0</v>
      </c>
      <c r="AM16" s="7"/>
      <c r="AN16" s="7" t="s">
        <v>15</v>
      </c>
      <c r="AO16" s="7"/>
      <c r="AP16" s="7" t="s">
        <v>15</v>
      </c>
      <c r="AQ16" s="7"/>
      <c r="AR16" s="7" t="s">
        <v>15</v>
      </c>
      <c r="AS16" s="7"/>
    </row>
    <row r="17" spans="1:45" x14ac:dyDescent="0.3">
      <c r="A17" s="6" t="s">
        <v>389</v>
      </c>
      <c r="B17" s="6"/>
      <c r="C17" s="6" t="s">
        <v>165</v>
      </c>
      <c r="D17" s="7">
        <v>0</v>
      </c>
      <c r="E17" s="7"/>
      <c r="F17" s="7">
        <v>2</v>
      </c>
      <c r="G17" s="7"/>
      <c r="H17" s="7">
        <v>-1</v>
      </c>
      <c r="I17" s="7"/>
      <c r="J17" s="7">
        <v>-369</v>
      </c>
      <c r="K17" s="7"/>
      <c r="L17" s="7">
        <v>-480</v>
      </c>
      <c r="M17" s="7"/>
      <c r="N17" s="7">
        <v>-3</v>
      </c>
      <c r="O17" s="7"/>
      <c r="P17" s="7">
        <v>0</v>
      </c>
      <c r="Q17" s="7"/>
      <c r="R17" s="7">
        <v>0</v>
      </c>
      <c r="S17" s="7"/>
      <c r="T17" s="7">
        <v>0</v>
      </c>
      <c r="U17" s="7"/>
      <c r="V17" s="7">
        <v>0</v>
      </c>
      <c r="W17" s="7"/>
      <c r="X17" s="7">
        <v>0</v>
      </c>
      <c r="Y17" s="7"/>
      <c r="Z17" s="7">
        <v>0</v>
      </c>
      <c r="AA17" s="7"/>
      <c r="AB17" s="7">
        <v>0</v>
      </c>
      <c r="AC17" s="7"/>
      <c r="AD17" s="7">
        <v>0</v>
      </c>
      <c r="AE17" s="7"/>
      <c r="AF17" s="7">
        <v>0</v>
      </c>
      <c r="AG17" s="7"/>
      <c r="AH17" s="7">
        <v>0</v>
      </c>
      <c r="AI17" s="7"/>
      <c r="AJ17" s="7">
        <v>0</v>
      </c>
      <c r="AK17" s="7"/>
      <c r="AL17" s="7">
        <v>0</v>
      </c>
      <c r="AM17" s="7"/>
      <c r="AN17" s="7">
        <v>0</v>
      </c>
      <c r="AO17" s="7"/>
      <c r="AP17" s="7">
        <v>0</v>
      </c>
      <c r="AQ17" s="7"/>
      <c r="AR17" s="7">
        <v>0</v>
      </c>
      <c r="AS17" s="7"/>
    </row>
    <row r="18" spans="1:45" x14ac:dyDescent="0.3">
      <c r="A18" s="6" t="s">
        <v>390</v>
      </c>
      <c r="B18" s="6"/>
      <c r="C18" s="6" t="s">
        <v>167</v>
      </c>
      <c r="D18" s="7" t="s">
        <v>15</v>
      </c>
      <c r="E18" s="7"/>
      <c r="F18" s="7" t="s">
        <v>15</v>
      </c>
      <c r="G18" s="7"/>
      <c r="H18" s="7">
        <v>-20</v>
      </c>
      <c r="I18" s="7"/>
      <c r="J18" s="7">
        <v>16</v>
      </c>
      <c r="K18" s="7"/>
      <c r="L18" s="7">
        <v>132</v>
      </c>
      <c r="M18" s="7"/>
      <c r="N18" s="7">
        <v>167</v>
      </c>
      <c r="O18" s="7"/>
      <c r="P18" s="7" t="s">
        <v>15</v>
      </c>
      <c r="Q18" s="7"/>
      <c r="R18" s="7" t="s">
        <v>15</v>
      </c>
      <c r="S18" s="7"/>
      <c r="T18" s="7" t="s">
        <v>15</v>
      </c>
      <c r="U18" s="7"/>
      <c r="V18" s="7" t="s">
        <v>15</v>
      </c>
      <c r="W18" s="7"/>
      <c r="X18" s="7" t="s">
        <v>15</v>
      </c>
      <c r="Y18" s="7"/>
      <c r="Z18" s="7">
        <v>-2</v>
      </c>
      <c r="AA18" s="7"/>
      <c r="AB18" s="7" t="s">
        <v>15</v>
      </c>
      <c r="AC18" s="7"/>
      <c r="AD18" s="7">
        <v>16</v>
      </c>
      <c r="AE18" s="7"/>
      <c r="AF18" s="7" t="s">
        <v>15</v>
      </c>
      <c r="AG18" s="7"/>
      <c r="AH18" s="7" t="s">
        <v>15</v>
      </c>
      <c r="AI18" s="7"/>
      <c r="AJ18" s="7">
        <v>2</v>
      </c>
      <c r="AK18" s="7"/>
      <c r="AL18" s="7" t="s">
        <v>15</v>
      </c>
      <c r="AM18" s="7"/>
      <c r="AN18" s="7">
        <v>553</v>
      </c>
      <c r="AO18" s="7"/>
      <c r="AP18" s="7">
        <v>-603</v>
      </c>
      <c r="AQ18" s="7"/>
      <c r="AR18" s="7">
        <v>3</v>
      </c>
      <c r="AS18" s="7"/>
    </row>
    <row r="19" spans="1:45" x14ac:dyDescent="0.3">
      <c r="A19" s="6" t="s">
        <v>391</v>
      </c>
      <c r="B19" s="6"/>
      <c r="C19" s="6" t="s">
        <v>169</v>
      </c>
      <c r="D19" s="7">
        <v>-10</v>
      </c>
      <c r="E19" s="7"/>
      <c r="F19" s="7" t="s">
        <v>15</v>
      </c>
      <c r="G19" s="7"/>
      <c r="H19" s="7" t="s">
        <v>15</v>
      </c>
      <c r="I19" s="7"/>
      <c r="J19" s="7" t="s">
        <v>15</v>
      </c>
      <c r="K19" s="7"/>
      <c r="L19" s="7">
        <v>274</v>
      </c>
      <c r="M19" s="7"/>
      <c r="N19" s="7">
        <v>-71</v>
      </c>
      <c r="O19" s="7"/>
      <c r="P19" s="7" t="s">
        <v>15</v>
      </c>
      <c r="Q19" s="7"/>
      <c r="R19" s="7">
        <v>0</v>
      </c>
      <c r="S19" s="7"/>
      <c r="T19" s="7">
        <v>15</v>
      </c>
      <c r="U19" s="7"/>
      <c r="V19" s="7">
        <v>-7</v>
      </c>
      <c r="W19" s="7"/>
      <c r="X19" s="7">
        <v>0</v>
      </c>
      <c r="Y19" s="7"/>
      <c r="Z19" s="7">
        <v>2</v>
      </c>
      <c r="AA19" s="7"/>
      <c r="AB19" s="7">
        <v>-13</v>
      </c>
      <c r="AC19" s="7"/>
      <c r="AD19" s="7">
        <v>15</v>
      </c>
      <c r="AE19" s="7"/>
      <c r="AF19" s="7">
        <v>20</v>
      </c>
      <c r="AG19" s="7"/>
      <c r="AH19" s="7">
        <v>-38</v>
      </c>
      <c r="AI19" s="7"/>
      <c r="AJ19" s="7">
        <v>-32</v>
      </c>
      <c r="AK19" s="7"/>
      <c r="AL19" s="7">
        <v>75</v>
      </c>
      <c r="AM19" s="7"/>
      <c r="AN19" s="7">
        <v>-66</v>
      </c>
      <c r="AO19" s="7"/>
      <c r="AP19" s="7">
        <v>27</v>
      </c>
      <c r="AQ19" s="7"/>
      <c r="AR19" s="7">
        <v>58</v>
      </c>
      <c r="AS19" s="7"/>
    </row>
    <row r="20" spans="1:45" x14ac:dyDescent="0.3">
      <c r="A20" s="6" t="s">
        <v>392</v>
      </c>
      <c r="B20" s="6"/>
      <c r="C20" s="6" t="s">
        <v>171</v>
      </c>
      <c r="D20" s="7">
        <v>1</v>
      </c>
      <c r="E20" s="7"/>
      <c r="F20" s="7" t="s">
        <v>15</v>
      </c>
      <c r="G20" s="7"/>
      <c r="H20" s="7" t="s">
        <v>15</v>
      </c>
      <c r="I20" s="7"/>
      <c r="J20" s="7" t="s">
        <v>15</v>
      </c>
      <c r="K20" s="7"/>
      <c r="L20" s="7">
        <v>9</v>
      </c>
      <c r="M20" s="7"/>
      <c r="N20" s="7">
        <v>-18</v>
      </c>
      <c r="O20" s="7"/>
      <c r="P20" s="7">
        <v>-15</v>
      </c>
      <c r="Q20" s="7"/>
      <c r="R20" s="7">
        <v>20</v>
      </c>
      <c r="S20" s="7"/>
      <c r="T20" s="7" t="s">
        <v>15</v>
      </c>
      <c r="U20" s="7"/>
      <c r="V20" s="7" t="s">
        <v>15</v>
      </c>
      <c r="W20" s="7"/>
      <c r="X20" s="7" t="s">
        <v>15</v>
      </c>
      <c r="Y20" s="7"/>
      <c r="Z20" s="7" t="s">
        <v>15</v>
      </c>
      <c r="AA20" s="7"/>
      <c r="AB20" s="7" t="s">
        <v>15</v>
      </c>
      <c r="AC20" s="7"/>
      <c r="AD20" s="7" t="s">
        <v>15</v>
      </c>
      <c r="AE20" s="7"/>
      <c r="AF20" s="7">
        <v>-2</v>
      </c>
      <c r="AG20" s="7"/>
      <c r="AH20" s="7" t="s">
        <v>15</v>
      </c>
      <c r="AI20" s="7"/>
      <c r="AJ20" s="7" t="s">
        <v>15</v>
      </c>
      <c r="AK20" s="7"/>
      <c r="AL20" s="7" t="s">
        <v>15</v>
      </c>
      <c r="AM20" s="7"/>
      <c r="AN20" s="7" t="s">
        <v>15</v>
      </c>
      <c r="AO20" s="7"/>
      <c r="AP20" s="7" t="s">
        <v>15</v>
      </c>
      <c r="AQ20" s="7"/>
      <c r="AR20" s="7" t="s">
        <v>15</v>
      </c>
      <c r="AS20" s="7"/>
    </row>
    <row r="21" spans="1:45" x14ac:dyDescent="0.3">
      <c r="A21" s="6" t="s">
        <v>393</v>
      </c>
      <c r="B21" s="6"/>
      <c r="C21" s="6" t="s">
        <v>173</v>
      </c>
      <c r="D21" s="7" t="s">
        <v>15</v>
      </c>
      <c r="E21" s="7"/>
      <c r="F21" s="7" t="s">
        <v>15</v>
      </c>
      <c r="G21" s="7"/>
      <c r="H21" s="7" t="s">
        <v>15</v>
      </c>
      <c r="I21" s="7"/>
      <c r="J21" s="7" t="s">
        <v>15</v>
      </c>
      <c r="K21" s="7"/>
      <c r="L21" s="7" t="s">
        <v>15</v>
      </c>
      <c r="M21" s="7"/>
      <c r="N21" s="7" t="s">
        <v>15</v>
      </c>
      <c r="O21" s="7"/>
      <c r="P21" s="7" t="s">
        <v>15</v>
      </c>
      <c r="Q21" s="7"/>
      <c r="R21" s="7" t="s">
        <v>15</v>
      </c>
      <c r="S21" s="7"/>
      <c r="T21" s="7" t="s">
        <v>15</v>
      </c>
      <c r="U21" s="7"/>
      <c r="V21" s="7" t="s">
        <v>15</v>
      </c>
      <c r="W21" s="7"/>
      <c r="X21" s="7" t="s">
        <v>15</v>
      </c>
      <c r="Y21" s="7"/>
      <c r="Z21" s="7" t="s">
        <v>15</v>
      </c>
      <c r="AA21" s="7"/>
      <c r="AB21" s="7" t="s">
        <v>15</v>
      </c>
      <c r="AC21" s="7"/>
      <c r="AD21" s="7">
        <v>17</v>
      </c>
      <c r="AE21" s="7"/>
      <c r="AF21" s="7">
        <v>-1</v>
      </c>
      <c r="AG21" s="7"/>
      <c r="AH21" s="7" t="s">
        <v>15</v>
      </c>
      <c r="AI21" s="7"/>
      <c r="AJ21" s="7">
        <v>39</v>
      </c>
      <c r="AK21" s="7"/>
      <c r="AL21" s="7">
        <v>0</v>
      </c>
      <c r="AM21" s="7"/>
      <c r="AN21" s="7">
        <v>-9</v>
      </c>
      <c r="AO21" s="7"/>
      <c r="AP21" s="7" t="s">
        <v>15</v>
      </c>
      <c r="AQ21" s="7"/>
      <c r="AR21" s="7" t="s">
        <v>15</v>
      </c>
      <c r="AS21" s="7"/>
    </row>
    <row r="22" spans="1:45" x14ac:dyDescent="0.3">
      <c r="A22" s="6" t="s">
        <v>394</v>
      </c>
      <c r="B22" s="6"/>
      <c r="C22" s="6" t="s">
        <v>175</v>
      </c>
      <c r="D22" s="7" t="s">
        <v>15</v>
      </c>
      <c r="E22" s="7"/>
      <c r="F22" s="7" t="s">
        <v>15</v>
      </c>
      <c r="G22" s="7"/>
      <c r="H22" s="7">
        <v>-24</v>
      </c>
      <c r="I22" s="7"/>
      <c r="J22" s="7">
        <v>3</v>
      </c>
      <c r="K22" s="7"/>
      <c r="L22" s="7">
        <v>95</v>
      </c>
      <c r="M22" s="7"/>
      <c r="N22" s="7">
        <v>19</v>
      </c>
      <c r="O22" s="7"/>
      <c r="P22" s="7" t="s">
        <v>15</v>
      </c>
      <c r="Q22" s="7"/>
      <c r="R22" s="7">
        <v>-44</v>
      </c>
      <c r="S22" s="7"/>
      <c r="T22" s="7">
        <v>41</v>
      </c>
      <c r="U22" s="7"/>
      <c r="V22" s="7">
        <v>-122</v>
      </c>
      <c r="W22" s="7"/>
      <c r="X22" s="7">
        <v>-44</v>
      </c>
      <c r="Y22" s="7"/>
      <c r="Z22" s="7" t="s">
        <v>15</v>
      </c>
      <c r="AA22" s="7"/>
      <c r="AB22" s="7" t="s">
        <v>15</v>
      </c>
      <c r="AC22" s="7"/>
      <c r="AD22" s="7">
        <v>70</v>
      </c>
      <c r="AE22" s="7"/>
      <c r="AF22" s="7">
        <v>-13</v>
      </c>
      <c r="AG22" s="7"/>
      <c r="AH22" s="7" t="s">
        <v>15</v>
      </c>
      <c r="AI22" s="7"/>
      <c r="AJ22" s="7">
        <v>46</v>
      </c>
      <c r="AK22" s="7"/>
      <c r="AL22" s="7">
        <v>-8</v>
      </c>
      <c r="AM22" s="7"/>
      <c r="AN22" s="7">
        <v>-17</v>
      </c>
      <c r="AO22" s="7"/>
      <c r="AP22" s="7">
        <v>-16</v>
      </c>
      <c r="AQ22" s="7"/>
      <c r="AR22" s="7" t="s">
        <v>15</v>
      </c>
      <c r="AS22" s="7"/>
    </row>
    <row r="23" spans="1:45" x14ac:dyDescent="0.3">
      <c r="A23" s="6" t="s">
        <v>395</v>
      </c>
      <c r="B23" s="6"/>
      <c r="C23" s="6" t="s">
        <v>177</v>
      </c>
      <c r="D23" s="7">
        <v>169</v>
      </c>
      <c r="E23" s="7"/>
      <c r="F23" s="7">
        <v>406</v>
      </c>
      <c r="G23" s="7"/>
      <c r="H23" s="7">
        <v>-182</v>
      </c>
      <c r="I23" s="7"/>
      <c r="J23" s="7">
        <v>-94</v>
      </c>
      <c r="K23" s="7"/>
      <c r="L23" s="7" t="s">
        <v>15</v>
      </c>
      <c r="M23" s="7"/>
      <c r="N23" s="7">
        <v>-29</v>
      </c>
      <c r="O23" s="7"/>
      <c r="P23" s="7">
        <v>191</v>
      </c>
      <c r="Q23" s="7"/>
      <c r="R23" s="7">
        <v>134</v>
      </c>
      <c r="S23" s="7"/>
      <c r="T23" s="7">
        <v>-51</v>
      </c>
      <c r="U23" s="7"/>
      <c r="V23" s="7">
        <v>3</v>
      </c>
      <c r="W23" s="7"/>
      <c r="X23" s="7">
        <v>-29</v>
      </c>
      <c r="Y23" s="7"/>
      <c r="Z23" s="7">
        <v>20</v>
      </c>
      <c r="AA23" s="7"/>
      <c r="AB23" s="7">
        <v>181</v>
      </c>
      <c r="AC23" s="7"/>
      <c r="AD23" s="7">
        <v>105</v>
      </c>
      <c r="AE23" s="7"/>
      <c r="AF23" s="7">
        <v>161</v>
      </c>
      <c r="AG23" s="7"/>
      <c r="AH23" s="7">
        <v>1432</v>
      </c>
      <c r="AI23" s="7"/>
      <c r="AJ23" s="7">
        <v>-287</v>
      </c>
      <c r="AK23" s="7"/>
      <c r="AL23" s="7">
        <v>128</v>
      </c>
      <c r="AM23" s="7"/>
      <c r="AN23" s="7">
        <v>169</v>
      </c>
      <c r="AO23" s="7"/>
      <c r="AP23" s="7">
        <v>-287</v>
      </c>
      <c r="AQ23" s="7"/>
      <c r="AR23" s="7">
        <v>-440</v>
      </c>
      <c r="AS23" s="7"/>
    </row>
    <row r="24" spans="1:45" x14ac:dyDescent="0.3">
      <c r="A24" s="6" t="s">
        <v>396</v>
      </c>
      <c r="B24" s="6"/>
      <c r="C24" s="6" t="s">
        <v>179</v>
      </c>
      <c r="D24" s="7" t="s">
        <v>15</v>
      </c>
      <c r="E24" s="7"/>
      <c r="F24" s="7" t="s">
        <v>15</v>
      </c>
      <c r="G24" s="7"/>
      <c r="H24" s="7" t="s">
        <v>15</v>
      </c>
      <c r="I24" s="7"/>
      <c r="J24" s="7">
        <v>0</v>
      </c>
      <c r="K24" s="7"/>
      <c r="L24" s="7">
        <v>0</v>
      </c>
      <c r="M24" s="7"/>
      <c r="N24" s="7">
        <v>0</v>
      </c>
      <c r="O24" s="7"/>
      <c r="P24" s="7">
        <v>0</v>
      </c>
      <c r="Q24" s="7"/>
      <c r="R24" s="7" t="s">
        <v>15</v>
      </c>
      <c r="S24" s="7"/>
      <c r="T24" s="7" t="s">
        <v>15</v>
      </c>
      <c r="U24" s="7"/>
      <c r="V24" s="7" t="s">
        <v>15</v>
      </c>
      <c r="W24" s="7"/>
      <c r="X24" s="7" t="s">
        <v>15</v>
      </c>
      <c r="Y24" s="7"/>
      <c r="Z24" s="7" t="s">
        <v>15</v>
      </c>
      <c r="AA24" s="7"/>
      <c r="AB24" s="7" t="s">
        <v>15</v>
      </c>
      <c r="AC24" s="7"/>
      <c r="AD24" s="7" t="s">
        <v>15</v>
      </c>
      <c r="AE24" s="7"/>
      <c r="AF24" s="7" t="s">
        <v>15</v>
      </c>
      <c r="AG24" s="7"/>
      <c r="AH24" s="7" t="s">
        <v>15</v>
      </c>
      <c r="AI24" s="7"/>
      <c r="AJ24" s="7" t="s">
        <v>15</v>
      </c>
      <c r="AK24" s="7"/>
      <c r="AL24" s="7" t="s">
        <v>15</v>
      </c>
      <c r="AM24" s="7"/>
      <c r="AN24" s="7" t="s">
        <v>15</v>
      </c>
      <c r="AO24" s="7"/>
      <c r="AP24" s="7" t="s">
        <v>15</v>
      </c>
      <c r="AQ24" s="7"/>
      <c r="AR24" s="7" t="s">
        <v>15</v>
      </c>
      <c r="AS24" s="7"/>
    </row>
    <row r="25" spans="1:45" x14ac:dyDescent="0.3">
      <c r="A25" s="6" t="s">
        <v>397</v>
      </c>
      <c r="B25" s="6"/>
      <c r="C25" s="6" t="s">
        <v>181</v>
      </c>
      <c r="D25" s="7">
        <v>-151</v>
      </c>
      <c r="E25" s="7"/>
      <c r="F25" s="7" t="s">
        <v>15</v>
      </c>
      <c r="G25" s="7"/>
      <c r="H25" s="7">
        <v>-31</v>
      </c>
      <c r="I25" s="7"/>
      <c r="J25" s="7">
        <v>-52</v>
      </c>
      <c r="K25" s="7"/>
      <c r="L25" s="7">
        <v>71</v>
      </c>
      <c r="M25" s="7"/>
      <c r="N25" s="7">
        <v>-48</v>
      </c>
      <c r="O25" s="7"/>
      <c r="P25" s="7">
        <v>9</v>
      </c>
      <c r="Q25" s="7"/>
      <c r="R25" s="7">
        <v>7</v>
      </c>
      <c r="S25" s="7"/>
      <c r="T25" s="7">
        <v>33</v>
      </c>
      <c r="U25" s="7"/>
      <c r="V25" s="7">
        <v>-76</v>
      </c>
      <c r="W25" s="7"/>
      <c r="X25" s="7">
        <v>-39</v>
      </c>
      <c r="Y25" s="7"/>
      <c r="Z25" s="7" t="s">
        <v>15</v>
      </c>
      <c r="AA25" s="7"/>
      <c r="AB25" s="7">
        <v>-18</v>
      </c>
      <c r="AC25" s="7"/>
      <c r="AD25" s="7">
        <v>-16</v>
      </c>
      <c r="AE25" s="7"/>
      <c r="AF25" s="7">
        <v>-2</v>
      </c>
      <c r="AG25" s="7"/>
      <c r="AH25" s="7">
        <v>-99</v>
      </c>
      <c r="AI25" s="7"/>
      <c r="AJ25" s="7">
        <v>117</v>
      </c>
      <c r="AK25" s="7"/>
      <c r="AL25" s="7">
        <v>65</v>
      </c>
      <c r="AM25" s="7"/>
      <c r="AN25" s="7">
        <v>-58</v>
      </c>
      <c r="AO25" s="7"/>
      <c r="AP25" s="7">
        <v>23</v>
      </c>
      <c r="AQ25" s="7"/>
      <c r="AR25" s="7">
        <v>-25</v>
      </c>
      <c r="AS25" s="7"/>
    </row>
    <row r="26" spans="1:45" x14ac:dyDescent="0.3">
      <c r="A26" s="6" t="s">
        <v>398</v>
      </c>
      <c r="B26" s="6"/>
      <c r="C26" s="6" t="s">
        <v>183</v>
      </c>
      <c r="D26" s="7">
        <v>-1</v>
      </c>
      <c r="E26" s="7"/>
      <c r="F26" s="7" t="s">
        <v>15</v>
      </c>
      <c r="G26" s="7"/>
      <c r="H26" s="7" t="s">
        <v>15</v>
      </c>
      <c r="I26" s="7"/>
      <c r="J26" s="7" t="s">
        <v>15</v>
      </c>
      <c r="K26" s="7"/>
      <c r="L26" s="7" t="s">
        <v>15</v>
      </c>
      <c r="M26" s="7"/>
      <c r="N26" s="7" t="s">
        <v>15</v>
      </c>
      <c r="O26" s="7"/>
      <c r="P26" s="7" t="s">
        <v>15</v>
      </c>
      <c r="Q26" s="7"/>
      <c r="R26" s="7" t="s">
        <v>15</v>
      </c>
      <c r="S26" s="7"/>
      <c r="T26" s="7" t="s">
        <v>15</v>
      </c>
      <c r="U26" s="7"/>
      <c r="V26" s="7" t="s">
        <v>15</v>
      </c>
      <c r="W26" s="7"/>
      <c r="X26" s="7">
        <v>-1</v>
      </c>
      <c r="Y26" s="7"/>
      <c r="Z26" s="7">
        <v>6</v>
      </c>
      <c r="AA26" s="7"/>
      <c r="AB26" s="7">
        <v>5</v>
      </c>
      <c r="AC26" s="7"/>
      <c r="AD26" s="7">
        <v>3</v>
      </c>
      <c r="AE26" s="7"/>
      <c r="AF26" s="7">
        <v>0</v>
      </c>
      <c r="AG26" s="7"/>
      <c r="AH26" s="7">
        <v>7</v>
      </c>
      <c r="AI26" s="7"/>
      <c r="AJ26" s="7">
        <v>3</v>
      </c>
      <c r="AK26" s="7"/>
      <c r="AL26" s="7">
        <v>-38</v>
      </c>
      <c r="AM26" s="7"/>
      <c r="AN26" s="7">
        <v>2</v>
      </c>
      <c r="AO26" s="7"/>
      <c r="AP26" s="7">
        <v>0</v>
      </c>
      <c r="AQ26" s="7"/>
      <c r="AR26" s="7" t="s">
        <v>15</v>
      </c>
      <c r="AS26" s="7"/>
    </row>
    <row r="27" spans="1:45" x14ac:dyDescent="0.3">
      <c r="A27" s="6" t="s">
        <v>399</v>
      </c>
      <c r="B27" s="6"/>
      <c r="C27" s="6" t="s">
        <v>185</v>
      </c>
      <c r="D27" s="7">
        <v>0</v>
      </c>
      <c r="E27" s="7"/>
      <c r="F27" s="7" t="s">
        <v>15</v>
      </c>
      <c r="G27" s="7"/>
      <c r="H27" s="7">
        <v>0</v>
      </c>
      <c r="I27" s="7"/>
      <c r="J27" s="7">
        <v>0</v>
      </c>
      <c r="K27" s="7"/>
      <c r="L27" s="7">
        <v>0</v>
      </c>
      <c r="M27" s="7"/>
      <c r="N27" s="7">
        <v>0</v>
      </c>
      <c r="O27" s="7"/>
      <c r="P27" s="7" t="s">
        <v>15</v>
      </c>
      <c r="Q27" s="7"/>
      <c r="R27" s="7" t="s">
        <v>15</v>
      </c>
      <c r="S27" s="7"/>
      <c r="T27" s="7">
        <v>0</v>
      </c>
      <c r="U27" s="7"/>
      <c r="V27" s="7" t="s">
        <v>15</v>
      </c>
      <c r="W27" s="7"/>
      <c r="X27" s="7">
        <v>0</v>
      </c>
      <c r="Y27" s="7"/>
      <c r="Z27" s="7" t="s">
        <v>15</v>
      </c>
      <c r="AA27" s="7"/>
      <c r="AB27" s="7" t="s">
        <v>15</v>
      </c>
      <c r="AC27" s="7"/>
      <c r="AD27" s="7" t="s">
        <v>15</v>
      </c>
      <c r="AE27" s="7"/>
      <c r="AF27" s="7" t="s">
        <v>15</v>
      </c>
      <c r="AG27" s="7"/>
      <c r="AH27" s="7" t="s">
        <v>15</v>
      </c>
      <c r="AI27" s="7"/>
      <c r="AJ27" s="7" t="s">
        <v>15</v>
      </c>
      <c r="AK27" s="7"/>
      <c r="AL27" s="7" t="s">
        <v>15</v>
      </c>
      <c r="AM27" s="7"/>
      <c r="AN27" s="7">
        <v>0</v>
      </c>
      <c r="AO27" s="7"/>
      <c r="AP27" s="7">
        <v>0</v>
      </c>
      <c r="AQ27" s="7"/>
      <c r="AR27" s="7" t="s">
        <v>15</v>
      </c>
      <c r="AS27" s="7"/>
    </row>
    <row r="28" spans="1:45" x14ac:dyDescent="0.3">
      <c r="A28" s="6" t="s">
        <v>400</v>
      </c>
      <c r="B28" s="6"/>
      <c r="C28" s="6" t="s">
        <v>187</v>
      </c>
      <c r="D28" s="7" t="s">
        <v>15</v>
      </c>
      <c r="E28" s="7"/>
      <c r="F28" s="7">
        <v>0</v>
      </c>
      <c r="G28" s="7"/>
      <c r="H28" s="7">
        <v>0</v>
      </c>
      <c r="I28" s="7"/>
      <c r="J28" s="7">
        <v>-1</v>
      </c>
      <c r="K28" s="7"/>
      <c r="L28" s="7">
        <v>33</v>
      </c>
      <c r="M28" s="7"/>
      <c r="N28" s="7">
        <v>14</v>
      </c>
      <c r="O28" s="7"/>
      <c r="P28" s="7" t="s">
        <v>15</v>
      </c>
      <c r="Q28" s="7"/>
      <c r="R28" s="7">
        <v>268</v>
      </c>
      <c r="S28" s="7"/>
      <c r="T28" s="7">
        <v>-15</v>
      </c>
      <c r="U28" s="7"/>
      <c r="V28" s="7">
        <v>7</v>
      </c>
      <c r="W28" s="7"/>
      <c r="X28" s="7">
        <v>38</v>
      </c>
      <c r="Y28" s="7"/>
      <c r="Z28" s="7">
        <v>96</v>
      </c>
      <c r="AA28" s="7"/>
      <c r="AB28" s="7">
        <v>109</v>
      </c>
      <c r="AC28" s="7"/>
      <c r="AD28" s="7">
        <v>182</v>
      </c>
      <c r="AE28" s="7"/>
      <c r="AF28" s="7" t="s">
        <v>15</v>
      </c>
      <c r="AG28" s="7"/>
      <c r="AH28" s="7" t="s">
        <v>15</v>
      </c>
      <c r="AI28" s="7"/>
      <c r="AJ28" s="7">
        <v>-3</v>
      </c>
      <c r="AK28" s="7"/>
      <c r="AL28" s="7">
        <v>53</v>
      </c>
      <c r="AM28" s="7"/>
      <c r="AN28" s="7" t="s">
        <v>15</v>
      </c>
      <c r="AO28" s="7"/>
      <c r="AP28" s="7" t="s">
        <v>15</v>
      </c>
      <c r="AQ28" s="7"/>
      <c r="AR28" s="7" t="s">
        <v>15</v>
      </c>
      <c r="AS28" s="7"/>
    </row>
    <row r="29" spans="1:45" x14ac:dyDescent="0.3">
      <c r="A29" s="6" t="s">
        <v>401</v>
      </c>
      <c r="B29" s="6"/>
      <c r="C29" s="6" t="s">
        <v>189</v>
      </c>
      <c r="D29" s="7">
        <v>4739</v>
      </c>
      <c r="E29" s="7"/>
      <c r="F29" s="7" t="s">
        <v>15</v>
      </c>
      <c r="G29" s="7"/>
      <c r="H29" s="7">
        <v>-164</v>
      </c>
      <c r="I29" s="7"/>
      <c r="J29" s="7" t="s">
        <v>15</v>
      </c>
      <c r="K29" s="7"/>
      <c r="L29" s="7" t="s">
        <v>15</v>
      </c>
      <c r="M29" s="7"/>
      <c r="N29" s="7">
        <v>1493</v>
      </c>
      <c r="O29" s="7"/>
      <c r="P29" s="7">
        <v>267</v>
      </c>
      <c r="Q29" s="7"/>
      <c r="R29" s="7" t="s">
        <v>15</v>
      </c>
      <c r="S29" s="7"/>
      <c r="T29" s="7">
        <v>-120</v>
      </c>
      <c r="U29" s="7"/>
      <c r="V29" s="7">
        <v>-170</v>
      </c>
      <c r="W29" s="7"/>
      <c r="X29" s="7">
        <v>15</v>
      </c>
      <c r="Y29" s="7"/>
      <c r="Z29" s="7">
        <v>212</v>
      </c>
      <c r="AA29" s="7"/>
      <c r="AB29" s="7">
        <v>84</v>
      </c>
      <c r="AC29" s="7"/>
      <c r="AD29" s="7">
        <v>86</v>
      </c>
      <c r="AE29" s="7"/>
      <c r="AF29" s="7">
        <v>86</v>
      </c>
      <c r="AG29" s="7"/>
      <c r="AH29" s="7">
        <v>-85</v>
      </c>
      <c r="AI29" s="7"/>
      <c r="AJ29" s="7">
        <v>42</v>
      </c>
      <c r="AK29" s="7"/>
      <c r="AL29" s="7">
        <v>6</v>
      </c>
      <c r="AM29" s="7"/>
      <c r="AN29" s="7" t="s">
        <v>15</v>
      </c>
      <c r="AO29" s="7"/>
      <c r="AP29" s="7" t="s">
        <v>15</v>
      </c>
      <c r="AQ29" s="7"/>
      <c r="AR29" s="7" t="s">
        <v>15</v>
      </c>
      <c r="AS29" s="7"/>
    </row>
    <row r="30" spans="1:45" x14ac:dyDescent="0.3">
      <c r="A30" s="6" t="s">
        <v>402</v>
      </c>
      <c r="B30" s="6"/>
      <c r="C30" s="6" t="s">
        <v>191</v>
      </c>
      <c r="D30" s="7" t="s">
        <v>15</v>
      </c>
      <c r="E30" s="7"/>
      <c r="F30" s="7" t="s">
        <v>15</v>
      </c>
      <c r="G30" s="7"/>
      <c r="H30" s="7">
        <v>297</v>
      </c>
      <c r="I30" s="7"/>
      <c r="J30" s="7">
        <v>26</v>
      </c>
      <c r="K30" s="7"/>
      <c r="L30" s="7">
        <v>174</v>
      </c>
      <c r="M30" s="7"/>
      <c r="N30" s="7">
        <v>-1540</v>
      </c>
      <c r="O30" s="7"/>
      <c r="P30" s="7">
        <v>-225</v>
      </c>
      <c r="Q30" s="7"/>
      <c r="R30" s="7">
        <v>-31</v>
      </c>
      <c r="S30" s="7"/>
      <c r="T30" s="7">
        <v>12</v>
      </c>
      <c r="U30" s="7"/>
      <c r="V30" s="7">
        <v>-99</v>
      </c>
      <c r="W30" s="7"/>
      <c r="X30" s="7">
        <v>91</v>
      </c>
      <c r="Y30" s="7"/>
      <c r="Z30" s="7">
        <v>0</v>
      </c>
      <c r="AA30" s="7"/>
      <c r="AB30" s="7">
        <v>0</v>
      </c>
      <c r="AC30" s="7"/>
      <c r="AD30" s="7">
        <v>0</v>
      </c>
      <c r="AE30" s="7"/>
      <c r="AF30" s="7">
        <v>0</v>
      </c>
      <c r="AG30" s="7"/>
      <c r="AH30" s="7">
        <v>0</v>
      </c>
      <c r="AI30" s="7"/>
      <c r="AJ30" s="7">
        <v>0</v>
      </c>
      <c r="AK30" s="7"/>
      <c r="AL30" s="7">
        <v>0</v>
      </c>
      <c r="AM30" s="7"/>
      <c r="AN30" s="7">
        <v>0</v>
      </c>
      <c r="AO30" s="7"/>
      <c r="AP30" s="7">
        <v>0</v>
      </c>
      <c r="AQ30" s="7"/>
      <c r="AR30" s="7">
        <v>0</v>
      </c>
      <c r="AS30" s="7"/>
    </row>
    <row r="31" spans="1:45" x14ac:dyDescent="0.3">
      <c r="A31" s="6" t="s">
        <v>403</v>
      </c>
      <c r="B31" s="6"/>
      <c r="C31" s="6" t="s">
        <v>193</v>
      </c>
      <c r="D31" s="7" t="s">
        <v>15</v>
      </c>
      <c r="E31" s="7"/>
      <c r="F31" s="7" t="s">
        <v>15</v>
      </c>
      <c r="G31" s="7"/>
      <c r="H31" s="7" t="s">
        <v>15</v>
      </c>
      <c r="I31" s="7"/>
      <c r="J31" s="7" t="s">
        <v>15</v>
      </c>
      <c r="K31" s="7"/>
      <c r="L31" s="7" t="s">
        <v>15</v>
      </c>
      <c r="M31" s="7"/>
      <c r="N31" s="7" t="s">
        <v>15</v>
      </c>
      <c r="O31" s="7"/>
      <c r="P31" s="7">
        <v>0</v>
      </c>
      <c r="Q31" s="7"/>
      <c r="R31" s="7" t="s">
        <v>15</v>
      </c>
      <c r="S31" s="7"/>
      <c r="T31" s="7" t="s">
        <v>15</v>
      </c>
      <c r="U31" s="7"/>
      <c r="V31" s="7" t="s">
        <v>15</v>
      </c>
      <c r="W31" s="7"/>
      <c r="X31" s="7" t="s">
        <v>15</v>
      </c>
      <c r="Y31" s="7"/>
      <c r="Z31" s="7" t="s">
        <v>15</v>
      </c>
      <c r="AA31" s="7"/>
      <c r="AB31" s="7">
        <v>0</v>
      </c>
      <c r="AC31" s="7"/>
      <c r="AD31" s="7">
        <v>0</v>
      </c>
      <c r="AE31" s="7"/>
      <c r="AF31" s="7">
        <v>0</v>
      </c>
      <c r="AG31" s="7"/>
      <c r="AH31" s="7">
        <v>0</v>
      </c>
      <c r="AI31" s="7"/>
      <c r="AJ31" s="7">
        <v>0</v>
      </c>
      <c r="AK31" s="7"/>
      <c r="AL31" s="7">
        <v>0</v>
      </c>
      <c r="AM31" s="7"/>
      <c r="AN31" s="7">
        <v>0</v>
      </c>
      <c r="AO31" s="7"/>
      <c r="AP31" s="7">
        <v>0</v>
      </c>
      <c r="AQ31" s="7"/>
      <c r="AR31" s="7">
        <v>0</v>
      </c>
      <c r="AS31" s="7"/>
    </row>
    <row r="32" spans="1:45" x14ac:dyDescent="0.3">
      <c r="A32" s="6" t="s">
        <v>404</v>
      </c>
      <c r="B32" s="6"/>
      <c r="C32" s="6" t="s">
        <v>195</v>
      </c>
      <c r="D32" s="7" t="s">
        <v>15</v>
      </c>
      <c r="E32" s="7"/>
      <c r="F32" s="7">
        <v>1</v>
      </c>
      <c r="G32" s="7"/>
      <c r="H32" s="7">
        <v>-4</v>
      </c>
      <c r="I32" s="7"/>
      <c r="J32" s="7">
        <v>3</v>
      </c>
      <c r="K32" s="7"/>
      <c r="L32" s="7">
        <v>5</v>
      </c>
      <c r="M32" s="7"/>
      <c r="N32" s="7">
        <v>3</v>
      </c>
      <c r="O32" s="7"/>
      <c r="P32" s="7">
        <v>0</v>
      </c>
      <c r="Q32" s="7"/>
      <c r="R32" s="7" t="s">
        <v>15</v>
      </c>
      <c r="S32" s="7"/>
      <c r="T32" s="7" t="s">
        <v>15</v>
      </c>
      <c r="U32" s="7"/>
      <c r="V32" s="7" t="s">
        <v>15</v>
      </c>
      <c r="W32" s="7"/>
      <c r="X32" s="7" t="s">
        <v>15</v>
      </c>
      <c r="Y32" s="7"/>
      <c r="Z32" s="7" t="s">
        <v>15</v>
      </c>
      <c r="AA32" s="7"/>
      <c r="AB32" s="7" t="s">
        <v>15</v>
      </c>
      <c r="AC32" s="7"/>
      <c r="AD32" s="7" t="s">
        <v>15</v>
      </c>
      <c r="AE32" s="7"/>
      <c r="AF32" s="7" t="s">
        <v>15</v>
      </c>
      <c r="AG32" s="7"/>
      <c r="AH32" s="7" t="s">
        <v>15</v>
      </c>
      <c r="AI32" s="7"/>
      <c r="AJ32" s="7" t="s">
        <v>15</v>
      </c>
      <c r="AK32" s="7"/>
      <c r="AL32" s="7" t="s">
        <v>15</v>
      </c>
      <c r="AM32" s="7"/>
      <c r="AN32" s="7" t="s">
        <v>15</v>
      </c>
      <c r="AO32" s="7"/>
      <c r="AP32" s="7" t="s">
        <v>15</v>
      </c>
      <c r="AQ32" s="7"/>
      <c r="AR32" s="7" t="s">
        <v>15</v>
      </c>
      <c r="AS32" s="7"/>
    </row>
    <row r="33" spans="1:45" x14ac:dyDescent="0.3">
      <c r="A33" s="6" t="s">
        <v>405</v>
      </c>
      <c r="B33" s="6"/>
      <c r="C33" s="6" t="s">
        <v>197</v>
      </c>
      <c r="D33" s="7">
        <v>-142</v>
      </c>
      <c r="E33" s="7"/>
      <c r="F33" s="7">
        <v>-177</v>
      </c>
      <c r="G33" s="7"/>
      <c r="H33" s="7">
        <v>305</v>
      </c>
      <c r="I33" s="7"/>
      <c r="J33" s="7">
        <v>-246</v>
      </c>
      <c r="K33" s="7"/>
      <c r="L33" s="7" t="s">
        <v>15</v>
      </c>
      <c r="M33" s="7"/>
      <c r="N33" s="7">
        <v>-170</v>
      </c>
      <c r="O33" s="7"/>
      <c r="P33" s="7">
        <v>24</v>
      </c>
      <c r="Q33" s="7"/>
      <c r="R33" s="7">
        <v>70</v>
      </c>
      <c r="S33" s="7"/>
      <c r="T33" s="7">
        <v>557</v>
      </c>
      <c r="U33" s="7"/>
      <c r="V33" s="7">
        <v>309</v>
      </c>
      <c r="W33" s="7"/>
      <c r="X33" s="7">
        <v>80</v>
      </c>
      <c r="Y33" s="7"/>
      <c r="Z33" s="7">
        <v>626</v>
      </c>
      <c r="AA33" s="7"/>
      <c r="AB33" s="7">
        <v>-8</v>
      </c>
      <c r="AC33" s="7"/>
      <c r="AD33" s="7">
        <v>151</v>
      </c>
      <c r="AE33" s="7"/>
      <c r="AF33" s="7">
        <v>-177</v>
      </c>
      <c r="AG33" s="7"/>
      <c r="AH33" s="7">
        <v>-376</v>
      </c>
      <c r="AI33" s="7"/>
      <c r="AJ33" s="7">
        <v>313</v>
      </c>
      <c r="AK33" s="7"/>
      <c r="AL33" s="7">
        <v>-273</v>
      </c>
      <c r="AM33" s="7"/>
      <c r="AN33" s="7">
        <v>53</v>
      </c>
      <c r="AO33" s="7"/>
      <c r="AP33" s="7">
        <v>-138</v>
      </c>
      <c r="AQ33" s="7"/>
      <c r="AR33" s="7">
        <v>29</v>
      </c>
      <c r="AS33" s="7"/>
    </row>
    <row r="34" spans="1:45" x14ac:dyDescent="0.3">
      <c r="A34" s="6" t="s">
        <v>406</v>
      </c>
      <c r="B34" s="6"/>
      <c r="C34" s="6" t="s">
        <v>199</v>
      </c>
      <c r="D34" s="7">
        <v>0</v>
      </c>
      <c r="E34" s="7"/>
      <c r="F34" s="7">
        <v>0</v>
      </c>
      <c r="G34" s="7"/>
      <c r="H34" s="7">
        <v>0</v>
      </c>
      <c r="I34" s="7"/>
      <c r="J34" s="7">
        <v>0</v>
      </c>
      <c r="K34" s="7"/>
      <c r="L34" s="7">
        <v>0</v>
      </c>
      <c r="M34" s="7"/>
      <c r="N34" s="7">
        <v>0</v>
      </c>
      <c r="O34" s="7"/>
      <c r="P34" s="7">
        <v>0</v>
      </c>
      <c r="Q34" s="7"/>
      <c r="R34" s="7">
        <v>0</v>
      </c>
      <c r="S34" s="7"/>
      <c r="T34" s="7">
        <v>0</v>
      </c>
      <c r="U34" s="7"/>
      <c r="V34" s="7">
        <v>0</v>
      </c>
      <c r="W34" s="7"/>
      <c r="X34" s="7">
        <v>-1</v>
      </c>
      <c r="Y34" s="7"/>
      <c r="Z34" s="7">
        <v>0</v>
      </c>
      <c r="AA34" s="7"/>
      <c r="AB34" s="7">
        <v>1</v>
      </c>
      <c r="AC34" s="7"/>
      <c r="AD34" s="7">
        <v>0</v>
      </c>
      <c r="AE34" s="7"/>
      <c r="AF34" s="7">
        <v>0</v>
      </c>
      <c r="AG34" s="7"/>
      <c r="AH34" s="7">
        <v>0</v>
      </c>
      <c r="AI34" s="7"/>
      <c r="AJ34" s="7">
        <v>0</v>
      </c>
      <c r="AK34" s="7"/>
      <c r="AL34" s="7">
        <v>0</v>
      </c>
      <c r="AM34" s="7"/>
      <c r="AN34" s="7">
        <v>0</v>
      </c>
      <c r="AO34" s="7"/>
      <c r="AP34" s="7" t="s">
        <v>15</v>
      </c>
      <c r="AQ34" s="7"/>
      <c r="AR34" s="7" t="s">
        <v>15</v>
      </c>
      <c r="AS34" s="7"/>
    </row>
    <row r="35" spans="1:45" x14ac:dyDescent="0.3">
      <c r="A35" s="6" t="s">
        <v>407</v>
      </c>
      <c r="B35" s="6"/>
      <c r="C35" s="6" t="s">
        <v>201</v>
      </c>
      <c r="D35" s="7">
        <v>0</v>
      </c>
      <c r="E35" s="7"/>
      <c r="F35" s="7">
        <v>0</v>
      </c>
      <c r="G35" s="7"/>
      <c r="H35" s="7" t="s">
        <v>15</v>
      </c>
      <c r="I35" s="7"/>
      <c r="J35" s="7">
        <v>0</v>
      </c>
      <c r="K35" s="7"/>
      <c r="L35" s="7">
        <v>25</v>
      </c>
      <c r="M35" s="7"/>
      <c r="N35" s="7">
        <v>-3</v>
      </c>
      <c r="O35" s="7"/>
      <c r="P35" s="7">
        <v>-3</v>
      </c>
      <c r="Q35" s="7"/>
      <c r="R35" s="7">
        <v>-9</v>
      </c>
      <c r="S35" s="7"/>
      <c r="T35" s="7" t="s">
        <v>15</v>
      </c>
      <c r="U35" s="7"/>
      <c r="V35" s="7" t="s">
        <v>15</v>
      </c>
      <c r="W35" s="7"/>
      <c r="X35" s="7">
        <v>9</v>
      </c>
      <c r="Y35" s="7"/>
      <c r="Z35" s="7" t="s">
        <v>15</v>
      </c>
      <c r="AA35" s="7"/>
      <c r="AB35" s="7">
        <v>-3</v>
      </c>
      <c r="AC35" s="7"/>
      <c r="AD35" s="7" t="s">
        <v>15</v>
      </c>
      <c r="AE35" s="7"/>
      <c r="AF35" s="7">
        <v>11</v>
      </c>
      <c r="AG35" s="7"/>
      <c r="AH35" s="7">
        <v>-26</v>
      </c>
      <c r="AI35" s="7"/>
      <c r="AJ35" s="7">
        <v>2</v>
      </c>
      <c r="AK35" s="7"/>
      <c r="AL35" s="7">
        <v>18</v>
      </c>
      <c r="AM35" s="7"/>
      <c r="AN35" s="7">
        <v>9</v>
      </c>
      <c r="AO35" s="7"/>
      <c r="AP35" s="7">
        <v>4</v>
      </c>
      <c r="AQ35" s="7"/>
      <c r="AR35" s="7">
        <v>5</v>
      </c>
      <c r="AS35" s="7"/>
    </row>
    <row r="36" spans="1:45" x14ac:dyDescent="0.3">
      <c r="A36" s="6" t="s">
        <v>408</v>
      </c>
      <c r="B36" s="6"/>
      <c r="C36" s="6" t="s">
        <v>203</v>
      </c>
      <c r="D36" s="7">
        <v>-2</v>
      </c>
      <c r="E36" s="7"/>
      <c r="F36" s="7" t="s">
        <v>15</v>
      </c>
      <c r="G36" s="7"/>
      <c r="H36" s="7">
        <v>0</v>
      </c>
      <c r="I36" s="7"/>
      <c r="J36" s="7">
        <v>0</v>
      </c>
      <c r="K36" s="7"/>
      <c r="L36" s="7">
        <v>10</v>
      </c>
      <c r="M36" s="7"/>
      <c r="N36" s="7">
        <v>-16</v>
      </c>
      <c r="O36" s="7"/>
      <c r="P36" s="7">
        <v>4</v>
      </c>
      <c r="Q36" s="7"/>
      <c r="R36" s="7">
        <v>34</v>
      </c>
      <c r="S36" s="7"/>
      <c r="T36" s="7">
        <v>-24</v>
      </c>
      <c r="U36" s="7"/>
      <c r="V36" s="7">
        <v>-14</v>
      </c>
      <c r="W36" s="7"/>
      <c r="X36" s="7">
        <v>-2</v>
      </c>
      <c r="Y36" s="7"/>
      <c r="Z36" s="7" t="s">
        <v>15</v>
      </c>
      <c r="AA36" s="7"/>
      <c r="AB36" s="7" t="s">
        <v>15</v>
      </c>
      <c r="AC36" s="7"/>
      <c r="AD36" s="7" t="s">
        <v>15</v>
      </c>
      <c r="AE36" s="7"/>
      <c r="AF36" s="7" t="s">
        <v>15</v>
      </c>
      <c r="AG36" s="7"/>
      <c r="AH36" s="7" t="s">
        <v>15</v>
      </c>
      <c r="AI36" s="7"/>
      <c r="AJ36" s="7">
        <v>96</v>
      </c>
      <c r="AK36" s="7"/>
      <c r="AL36" s="7">
        <v>-7</v>
      </c>
      <c r="AM36" s="7"/>
      <c r="AN36" s="7">
        <v>-40</v>
      </c>
      <c r="AO36" s="7"/>
      <c r="AP36" s="7" t="s">
        <v>15</v>
      </c>
      <c r="AQ36" s="7"/>
      <c r="AR36" s="7" t="s">
        <v>15</v>
      </c>
      <c r="AS36" s="7"/>
    </row>
    <row r="37" spans="1:45" x14ac:dyDescent="0.3">
      <c r="A37" s="6" t="s">
        <v>409</v>
      </c>
      <c r="B37" s="6"/>
      <c r="C37" s="6" t="s">
        <v>205</v>
      </c>
      <c r="D37" s="7">
        <v>-1117</v>
      </c>
      <c r="E37" s="7"/>
      <c r="F37" s="7">
        <v>307</v>
      </c>
      <c r="G37" s="7"/>
      <c r="H37" s="7">
        <v>-34</v>
      </c>
      <c r="I37" s="7"/>
      <c r="J37" s="7">
        <v>-22</v>
      </c>
      <c r="K37" s="7"/>
      <c r="L37" s="7">
        <v>-56</v>
      </c>
      <c r="M37" s="7"/>
      <c r="N37" s="7">
        <v>3</v>
      </c>
      <c r="O37" s="7"/>
      <c r="P37" s="7">
        <v>-61</v>
      </c>
      <c r="Q37" s="7"/>
      <c r="R37" s="7">
        <v>252</v>
      </c>
      <c r="S37" s="7"/>
      <c r="T37" s="7">
        <v>-117</v>
      </c>
      <c r="U37" s="7"/>
      <c r="V37" s="7">
        <v>-11</v>
      </c>
      <c r="W37" s="7"/>
      <c r="X37" s="7">
        <v>108</v>
      </c>
      <c r="Y37" s="7"/>
      <c r="Z37" s="7">
        <v>-55</v>
      </c>
      <c r="AA37" s="7"/>
      <c r="AB37" s="7">
        <v>93</v>
      </c>
      <c r="AC37" s="7"/>
      <c r="AD37" s="7">
        <v>-27</v>
      </c>
      <c r="AE37" s="7"/>
      <c r="AF37" s="7">
        <v>8</v>
      </c>
      <c r="AG37" s="7"/>
      <c r="AH37" s="7">
        <v>63</v>
      </c>
      <c r="AI37" s="7"/>
      <c r="AJ37" s="7">
        <v>57</v>
      </c>
      <c r="AK37" s="7"/>
      <c r="AL37" s="7">
        <v>-52</v>
      </c>
      <c r="AM37" s="7"/>
      <c r="AN37" s="7">
        <v>133</v>
      </c>
      <c r="AO37" s="7"/>
      <c r="AP37" s="7">
        <v>-168</v>
      </c>
      <c r="AQ37" s="7"/>
      <c r="AR37" s="7">
        <v>-79</v>
      </c>
      <c r="AS37" s="7"/>
    </row>
    <row r="38" spans="1:45" x14ac:dyDescent="0.3">
      <c r="A38" s="6" t="s">
        <v>410</v>
      </c>
      <c r="B38" s="6"/>
      <c r="C38" s="6" t="s">
        <v>207</v>
      </c>
      <c r="D38" s="7">
        <v>862</v>
      </c>
      <c r="E38" s="7"/>
      <c r="F38" s="7">
        <v>-975</v>
      </c>
      <c r="G38" s="7"/>
      <c r="H38" s="7">
        <v>49</v>
      </c>
      <c r="I38" s="7"/>
      <c r="J38" s="7">
        <v>402</v>
      </c>
      <c r="K38" s="7"/>
      <c r="L38" s="7">
        <v>-72</v>
      </c>
      <c r="M38" s="7"/>
      <c r="N38" s="7">
        <v>-28</v>
      </c>
      <c r="O38" s="7"/>
      <c r="P38" s="7">
        <v>630</v>
      </c>
      <c r="Q38" s="7"/>
      <c r="R38" s="7">
        <v>2771</v>
      </c>
      <c r="S38" s="7"/>
      <c r="T38" s="7">
        <v>657</v>
      </c>
      <c r="U38" s="7"/>
      <c r="V38" s="7">
        <v>-1769</v>
      </c>
      <c r="W38" s="7"/>
      <c r="X38" s="7">
        <v>435</v>
      </c>
      <c r="Y38" s="7"/>
      <c r="Z38" s="7">
        <v>148</v>
      </c>
      <c r="AA38" s="7"/>
      <c r="AB38" s="7">
        <v>-381</v>
      </c>
      <c r="AC38" s="7"/>
      <c r="AD38" s="7">
        <v>15</v>
      </c>
      <c r="AE38" s="7"/>
      <c r="AF38" s="7">
        <v>446</v>
      </c>
      <c r="AG38" s="7"/>
      <c r="AH38" s="7">
        <v>1000</v>
      </c>
      <c r="AI38" s="7"/>
      <c r="AJ38" s="7">
        <v>-597</v>
      </c>
      <c r="AK38" s="7"/>
      <c r="AL38" s="7">
        <v>-505</v>
      </c>
      <c r="AM38" s="7"/>
      <c r="AN38" s="7">
        <v>-569</v>
      </c>
      <c r="AO38" s="7"/>
      <c r="AP38" s="7">
        <v>-200</v>
      </c>
      <c r="AQ38" s="7"/>
      <c r="AR38" s="7">
        <v>135</v>
      </c>
      <c r="AS38" s="7"/>
    </row>
    <row r="39" spans="1:45" x14ac:dyDescent="0.3">
      <c r="A39" s="6" t="s">
        <v>411</v>
      </c>
      <c r="B39" s="6"/>
      <c r="C39" s="6" t="s">
        <v>209</v>
      </c>
      <c r="D39" s="7">
        <v>0</v>
      </c>
      <c r="E39" s="7"/>
      <c r="F39" s="7">
        <v>0</v>
      </c>
      <c r="G39" s="7"/>
      <c r="H39" s="7" t="s">
        <v>15</v>
      </c>
      <c r="I39" s="7"/>
      <c r="J39" s="7">
        <v>-1</v>
      </c>
      <c r="K39" s="7"/>
      <c r="L39" s="7">
        <v>0</v>
      </c>
      <c r="M39" s="7"/>
      <c r="N39" s="7">
        <v>-2</v>
      </c>
      <c r="O39" s="7"/>
      <c r="P39" s="7" t="s">
        <v>15</v>
      </c>
      <c r="Q39" s="7"/>
      <c r="R39" s="7" t="s">
        <v>15</v>
      </c>
      <c r="S39" s="7"/>
      <c r="T39" s="7" t="s">
        <v>15</v>
      </c>
      <c r="U39" s="7"/>
      <c r="V39" s="7" t="s">
        <v>15</v>
      </c>
      <c r="W39" s="7"/>
      <c r="X39" s="7">
        <v>0</v>
      </c>
      <c r="Y39" s="7"/>
      <c r="Z39" s="7">
        <v>0</v>
      </c>
      <c r="AA39" s="7"/>
      <c r="AB39" s="7">
        <v>0</v>
      </c>
      <c r="AC39" s="7"/>
      <c r="AD39" s="7" t="s">
        <v>15</v>
      </c>
      <c r="AE39" s="7"/>
      <c r="AF39" s="7" t="s">
        <v>15</v>
      </c>
      <c r="AG39" s="7"/>
      <c r="AH39" s="7">
        <v>0</v>
      </c>
      <c r="AI39" s="7"/>
      <c r="AJ39" s="7">
        <v>0</v>
      </c>
      <c r="AK39" s="7"/>
      <c r="AL39" s="7">
        <v>0</v>
      </c>
      <c r="AM39" s="7"/>
      <c r="AN39" s="7">
        <v>0</v>
      </c>
      <c r="AO39" s="7"/>
      <c r="AP39" s="7">
        <v>0</v>
      </c>
      <c r="AQ39" s="7"/>
      <c r="AR39" s="7" t="s">
        <v>15</v>
      </c>
      <c r="AS39" s="7"/>
    </row>
    <row r="41" spans="1:45" x14ac:dyDescent="0.3">
      <c r="A41" s="6" t="s">
        <v>412</v>
      </c>
      <c r="B41" s="8" t="s">
        <v>413</v>
      </c>
      <c r="C41" s="6"/>
      <c r="D41" s="7">
        <v>9842</v>
      </c>
      <c r="E41" s="7"/>
      <c r="F41" s="7">
        <v>-3042</v>
      </c>
      <c r="G41" s="7"/>
      <c r="H41" s="7">
        <v>3169</v>
      </c>
      <c r="I41" s="7"/>
      <c r="J41" s="7">
        <v>-4355</v>
      </c>
      <c r="K41" s="7"/>
      <c r="L41" s="7">
        <v>2522</v>
      </c>
      <c r="M41" s="7"/>
      <c r="N41" s="7">
        <v>1462</v>
      </c>
      <c r="O41" s="7"/>
      <c r="P41" s="7">
        <v>7675</v>
      </c>
      <c r="Q41" s="7"/>
      <c r="R41" s="7">
        <v>2476</v>
      </c>
      <c r="S41" s="7"/>
      <c r="T41" s="7">
        <v>5144</v>
      </c>
      <c r="U41" s="7"/>
      <c r="V41" s="7">
        <v>322</v>
      </c>
      <c r="W41" s="7"/>
      <c r="X41" s="7">
        <v>1684</v>
      </c>
      <c r="Y41" s="7"/>
      <c r="Z41" s="7">
        <v>4916</v>
      </c>
      <c r="AA41" s="7"/>
      <c r="AB41" s="7">
        <v>4007</v>
      </c>
      <c r="AC41" s="7"/>
      <c r="AD41" s="7">
        <v>2067</v>
      </c>
      <c r="AE41" s="7"/>
      <c r="AF41" s="7">
        <v>3448</v>
      </c>
      <c r="AG41" s="7"/>
      <c r="AH41" s="7">
        <v>-406</v>
      </c>
      <c r="AI41" s="7" t="s">
        <v>59</v>
      </c>
      <c r="AJ41" s="7">
        <v>3564</v>
      </c>
      <c r="AK41" s="7" t="s">
        <v>59</v>
      </c>
      <c r="AL41" s="7">
        <v>4585</v>
      </c>
      <c r="AM41" s="7" t="s">
        <v>59</v>
      </c>
      <c r="AN41" s="7">
        <v>2812</v>
      </c>
      <c r="AO41" s="7" t="s">
        <v>59</v>
      </c>
      <c r="AP41" s="7">
        <v>6842</v>
      </c>
      <c r="AQ41" s="7" t="s">
        <v>59</v>
      </c>
      <c r="AR41" s="7">
        <v>6871</v>
      </c>
      <c r="AS41" s="7"/>
    </row>
    <row r="43" spans="1:45" x14ac:dyDescent="0.3">
      <c r="A43" s="6" t="s">
        <v>414</v>
      </c>
      <c r="B43" s="6"/>
      <c r="C43" s="6" t="s">
        <v>151</v>
      </c>
      <c r="D43" s="7" t="s">
        <v>15</v>
      </c>
      <c r="E43" s="7"/>
      <c r="F43" s="7" t="s">
        <v>15</v>
      </c>
      <c r="G43" s="7"/>
      <c r="H43" s="7" t="s">
        <v>15</v>
      </c>
      <c r="I43" s="7"/>
      <c r="J43" s="7" t="s">
        <v>15</v>
      </c>
      <c r="K43" s="7"/>
      <c r="L43" s="7">
        <v>0</v>
      </c>
      <c r="M43" s="7"/>
      <c r="N43" s="7" t="s">
        <v>15</v>
      </c>
      <c r="O43" s="7"/>
      <c r="P43" s="7" t="s">
        <v>15</v>
      </c>
      <c r="Q43" s="7"/>
      <c r="R43" s="7" t="s">
        <v>15</v>
      </c>
      <c r="S43" s="7"/>
      <c r="T43" s="7" t="s">
        <v>15</v>
      </c>
      <c r="U43" s="7"/>
      <c r="V43" s="7" t="s">
        <v>15</v>
      </c>
      <c r="W43" s="7"/>
      <c r="X43" s="7">
        <v>0</v>
      </c>
      <c r="Y43" s="7"/>
      <c r="Z43" s="7" t="s">
        <v>15</v>
      </c>
      <c r="AA43" s="7"/>
      <c r="AB43" s="7" t="s">
        <v>15</v>
      </c>
      <c r="AC43" s="7"/>
      <c r="AD43" s="7" t="s">
        <v>15</v>
      </c>
      <c r="AE43" s="7"/>
      <c r="AF43" s="7" t="s">
        <v>15</v>
      </c>
      <c r="AG43" s="7"/>
      <c r="AH43" s="7" t="s">
        <v>15</v>
      </c>
      <c r="AI43" s="7"/>
      <c r="AJ43" s="7">
        <v>0</v>
      </c>
      <c r="AK43" s="7"/>
      <c r="AL43" s="7" t="s">
        <v>15</v>
      </c>
      <c r="AM43" s="7"/>
      <c r="AN43" s="7" t="s">
        <v>15</v>
      </c>
      <c r="AO43" s="7"/>
      <c r="AP43" s="7" t="s">
        <v>15</v>
      </c>
      <c r="AQ43" s="7"/>
      <c r="AR43" s="7" t="s">
        <v>15</v>
      </c>
      <c r="AS43" s="7"/>
    </row>
    <row r="44" spans="1:45" x14ac:dyDescent="0.3">
      <c r="A44" s="6" t="s">
        <v>415</v>
      </c>
      <c r="B44" s="6"/>
      <c r="C44" s="6" t="s">
        <v>153</v>
      </c>
      <c r="D44" s="7">
        <v>1639</v>
      </c>
      <c r="E44" s="7"/>
      <c r="F44" s="7">
        <v>1300</v>
      </c>
      <c r="G44" s="7"/>
      <c r="H44" s="7">
        <v>2307</v>
      </c>
      <c r="I44" s="7"/>
      <c r="J44" s="7">
        <v>-376</v>
      </c>
      <c r="K44" s="7"/>
      <c r="L44" s="7">
        <v>3243</v>
      </c>
      <c r="M44" s="7"/>
      <c r="N44" s="7">
        <v>2937</v>
      </c>
      <c r="O44" s="7"/>
      <c r="P44" s="7">
        <v>3902</v>
      </c>
      <c r="Q44" s="7"/>
      <c r="R44" s="7">
        <v>406</v>
      </c>
      <c r="S44" s="7"/>
      <c r="T44" s="7">
        <v>633</v>
      </c>
      <c r="U44" s="7"/>
      <c r="V44" s="7">
        <v>2395</v>
      </c>
      <c r="W44" s="7"/>
      <c r="X44" s="7">
        <v>2149</v>
      </c>
      <c r="Y44" s="7"/>
      <c r="Z44" s="7">
        <v>4804</v>
      </c>
      <c r="AA44" s="7"/>
      <c r="AB44" s="7">
        <v>2595</v>
      </c>
      <c r="AC44" s="7"/>
      <c r="AD44" s="7">
        <v>861</v>
      </c>
      <c r="AE44" s="7"/>
      <c r="AF44" s="7">
        <v>-482</v>
      </c>
      <c r="AG44" s="7"/>
      <c r="AH44" s="7">
        <v>510</v>
      </c>
      <c r="AI44" s="7"/>
      <c r="AJ44" s="7">
        <v>3299</v>
      </c>
      <c r="AK44" s="7"/>
      <c r="AL44" s="7">
        <v>2823</v>
      </c>
      <c r="AM44" s="7" t="s">
        <v>59</v>
      </c>
      <c r="AN44" s="7">
        <v>-1143</v>
      </c>
      <c r="AO44" s="7" t="s">
        <v>59</v>
      </c>
      <c r="AP44" s="7">
        <v>3465</v>
      </c>
      <c r="AQ44" s="7" t="s">
        <v>59</v>
      </c>
      <c r="AR44" s="7">
        <v>6057</v>
      </c>
      <c r="AS44" s="7"/>
    </row>
    <row r="45" spans="1:45" x14ac:dyDescent="0.3">
      <c r="A45" s="6" t="s">
        <v>416</v>
      </c>
      <c r="B45" s="6"/>
      <c r="C45" s="6" t="s">
        <v>155</v>
      </c>
      <c r="D45" s="7" t="s">
        <v>15</v>
      </c>
      <c r="E45" s="7"/>
      <c r="F45" s="7">
        <v>0</v>
      </c>
      <c r="G45" s="7"/>
      <c r="H45" s="7">
        <v>0</v>
      </c>
      <c r="I45" s="7"/>
      <c r="J45" s="7" t="s">
        <v>15</v>
      </c>
      <c r="K45" s="7"/>
      <c r="L45" s="7" t="s">
        <v>15</v>
      </c>
      <c r="M45" s="7"/>
      <c r="N45" s="7" t="s">
        <v>15</v>
      </c>
      <c r="O45" s="7"/>
      <c r="P45" s="7" t="s">
        <v>15</v>
      </c>
      <c r="Q45" s="7"/>
      <c r="R45" s="7" t="s">
        <v>15</v>
      </c>
      <c r="S45" s="7"/>
      <c r="T45" s="7" t="s">
        <v>15</v>
      </c>
      <c r="U45" s="7"/>
      <c r="V45" s="7" t="s">
        <v>15</v>
      </c>
      <c r="W45" s="7"/>
      <c r="X45" s="7" t="s">
        <v>15</v>
      </c>
      <c r="Y45" s="7"/>
      <c r="Z45" s="7" t="s">
        <v>15</v>
      </c>
      <c r="AA45" s="7"/>
      <c r="AB45" s="7" t="s">
        <v>15</v>
      </c>
      <c r="AC45" s="7"/>
      <c r="AD45" s="7" t="s">
        <v>15</v>
      </c>
      <c r="AE45" s="7"/>
      <c r="AF45" s="7" t="s">
        <v>15</v>
      </c>
      <c r="AG45" s="7"/>
      <c r="AH45" s="7" t="s">
        <v>15</v>
      </c>
      <c r="AI45" s="7"/>
      <c r="AJ45" s="7" t="s">
        <v>15</v>
      </c>
      <c r="AK45" s="7"/>
      <c r="AL45" s="7" t="s">
        <v>15</v>
      </c>
      <c r="AM45" s="7"/>
      <c r="AN45" s="7" t="s">
        <v>15</v>
      </c>
      <c r="AO45" s="7"/>
      <c r="AP45" s="7" t="s">
        <v>15</v>
      </c>
      <c r="AQ45" s="7"/>
      <c r="AR45" s="7" t="s">
        <v>15</v>
      </c>
      <c r="AS45" s="7"/>
    </row>
    <row r="46" spans="1:45" x14ac:dyDescent="0.3">
      <c r="A46" s="6" t="s">
        <v>417</v>
      </c>
      <c r="B46" s="6"/>
      <c r="C46" s="6" t="s">
        <v>157</v>
      </c>
      <c r="D46" s="7">
        <v>1</v>
      </c>
      <c r="E46" s="7"/>
      <c r="F46" s="7" t="s">
        <v>15</v>
      </c>
      <c r="G46" s="7"/>
      <c r="H46" s="7" t="s">
        <v>15</v>
      </c>
      <c r="I46" s="7"/>
      <c r="J46" s="7" t="s">
        <v>15</v>
      </c>
      <c r="K46" s="7"/>
      <c r="L46" s="7">
        <v>-12</v>
      </c>
      <c r="M46" s="7"/>
      <c r="N46" s="7">
        <v>27</v>
      </c>
      <c r="O46" s="7"/>
      <c r="P46" s="7" t="s">
        <v>15</v>
      </c>
      <c r="Q46" s="7"/>
      <c r="R46" s="7">
        <v>-20</v>
      </c>
      <c r="S46" s="7"/>
      <c r="T46" s="7">
        <v>24</v>
      </c>
      <c r="U46" s="7"/>
      <c r="V46" s="7">
        <v>315</v>
      </c>
      <c r="W46" s="7"/>
      <c r="X46" s="7">
        <v>-144</v>
      </c>
      <c r="Y46" s="7"/>
      <c r="Z46" s="7">
        <v>-62</v>
      </c>
      <c r="AA46" s="7"/>
      <c r="AB46" s="7">
        <v>-116</v>
      </c>
      <c r="AC46" s="7"/>
      <c r="AD46" s="7" t="s">
        <v>15</v>
      </c>
      <c r="AE46" s="7"/>
      <c r="AF46" s="7">
        <v>-77</v>
      </c>
      <c r="AG46" s="7"/>
      <c r="AH46" s="7" t="s">
        <v>15</v>
      </c>
      <c r="AI46" s="7"/>
      <c r="AJ46" s="7" t="s">
        <v>15</v>
      </c>
      <c r="AK46" s="7"/>
      <c r="AL46" s="7">
        <v>53</v>
      </c>
      <c r="AM46" s="7"/>
      <c r="AN46" s="7" t="s">
        <v>15</v>
      </c>
      <c r="AO46" s="7"/>
      <c r="AP46" s="7">
        <v>22</v>
      </c>
      <c r="AQ46" s="7" t="s">
        <v>59</v>
      </c>
      <c r="AR46" s="7">
        <v>98</v>
      </c>
      <c r="AS46" s="7"/>
    </row>
    <row r="47" spans="1:45" x14ac:dyDescent="0.3">
      <c r="A47" s="6" t="s">
        <v>418</v>
      </c>
      <c r="B47" s="6"/>
      <c r="C47" s="6" t="s">
        <v>159</v>
      </c>
      <c r="D47" s="7" t="s">
        <v>15</v>
      </c>
      <c r="E47" s="7"/>
      <c r="F47" s="7">
        <v>322</v>
      </c>
      <c r="G47" s="7"/>
      <c r="H47" s="7">
        <v>-1386</v>
      </c>
      <c r="I47" s="7"/>
      <c r="J47" s="7">
        <v>-109</v>
      </c>
      <c r="K47" s="7"/>
      <c r="L47" s="7">
        <v>182</v>
      </c>
      <c r="M47" s="7"/>
      <c r="N47" s="7">
        <v>-110</v>
      </c>
      <c r="O47" s="7"/>
      <c r="P47" s="7">
        <v>21</v>
      </c>
      <c r="Q47" s="7"/>
      <c r="R47" s="7">
        <v>-54</v>
      </c>
      <c r="S47" s="7"/>
      <c r="T47" s="7">
        <v>7</v>
      </c>
      <c r="U47" s="7"/>
      <c r="V47" s="7">
        <v>323</v>
      </c>
      <c r="W47" s="7"/>
      <c r="X47" s="7">
        <v>-89</v>
      </c>
      <c r="Y47" s="7"/>
      <c r="Z47" s="7">
        <v>5</v>
      </c>
      <c r="AA47" s="7"/>
      <c r="AB47" s="7">
        <v>-89</v>
      </c>
      <c r="AC47" s="7"/>
      <c r="AD47" s="7">
        <v>-77</v>
      </c>
      <c r="AE47" s="7"/>
      <c r="AF47" s="7">
        <v>445</v>
      </c>
      <c r="AG47" s="7"/>
      <c r="AH47" s="7">
        <v>-33</v>
      </c>
      <c r="AI47" s="7"/>
      <c r="AJ47" s="7">
        <v>36</v>
      </c>
      <c r="AK47" s="7"/>
      <c r="AL47" s="7" t="s">
        <v>15</v>
      </c>
      <c r="AM47" s="7"/>
      <c r="AN47" s="7" t="s">
        <v>15</v>
      </c>
      <c r="AO47" s="7"/>
      <c r="AP47" s="7">
        <v>43</v>
      </c>
      <c r="AQ47" s="7"/>
      <c r="AR47" s="7" t="s">
        <v>15</v>
      </c>
      <c r="AS47" s="7"/>
    </row>
    <row r="48" spans="1:45" x14ac:dyDescent="0.3">
      <c r="A48" s="6" t="s">
        <v>419</v>
      </c>
      <c r="B48" s="6"/>
      <c r="C48" s="6" t="s">
        <v>161</v>
      </c>
      <c r="D48" s="7" t="s">
        <v>15</v>
      </c>
      <c r="E48" s="7"/>
      <c r="F48" s="7" t="s">
        <v>15</v>
      </c>
      <c r="G48" s="7"/>
      <c r="H48" s="7">
        <v>262</v>
      </c>
      <c r="I48" s="7"/>
      <c r="J48" s="7">
        <v>157</v>
      </c>
      <c r="K48" s="7"/>
      <c r="L48" s="7">
        <v>116</v>
      </c>
      <c r="M48" s="7"/>
      <c r="N48" s="7">
        <v>-250</v>
      </c>
      <c r="O48" s="7"/>
      <c r="P48" s="7">
        <v>101</v>
      </c>
      <c r="Q48" s="7"/>
      <c r="R48" s="7">
        <v>445</v>
      </c>
      <c r="S48" s="7"/>
      <c r="T48" s="7">
        <v>-51</v>
      </c>
      <c r="U48" s="7"/>
      <c r="V48" s="7">
        <v>-339</v>
      </c>
      <c r="W48" s="7"/>
      <c r="X48" s="7">
        <v>62</v>
      </c>
      <c r="Y48" s="7"/>
      <c r="Z48" s="7">
        <v>66</v>
      </c>
      <c r="AA48" s="7"/>
      <c r="AB48" s="7" t="s">
        <v>15</v>
      </c>
      <c r="AC48" s="7"/>
      <c r="AD48" s="7">
        <v>709</v>
      </c>
      <c r="AE48" s="7"/>
      <c r="AF48" s="7">
        <v>1541</v>
      </c>
      <c r="AG48" s="7"/>
      <c r="AH48" s="7">
        <v>583</v>
      </c>
      <c r="AI48" s="7"/>
      <c r="AJ48" s="7">
        <v>-1446</v>
      </c>
      <c r="AK48" s="7"/>
      <c r="AL48" s="7">
        <v>354</v>
      </c>
      <c r="AM48" s="7"/>
      <c r="AN48" s="7">
        <v>-48</v>
      </c>
      <c r="AO48" s="7"/>
      <c r="AP48" s="7">
        <v>138</v>
      </c>
      <c r="AQ48" s="7" t="s">
        <v>59</v>
      </c>
      <c r="AR48" s="7">
        <v>-573</v>
      </c>
      <c r="AS48" s="7"/>
    </row>
    <row r="49" spans="1:45" x14ac:dyDescent="0.3">
      <c r="A49" s="6" t="s">
        <v>420</v>
      </c>
      <c r="B49" s="6"/>
      <c r="C49" s="6" t="s">
        <v>163</v>
      </c>
      <c r="D49" s="7">
        <v>0</v>
      </c>
      <c r="E49" s="7"/>
      <c r="F49" s="7">
        <v>0</v>
      </c>
      <c r="G49" s="7"/>
      <c r="H49" s="7">
        <v>0</v>
      </c>
      <c r="I49" s="7"/>
      <c r="J49" s="7" t="s">
        <v>15</v>
      </c>
      <c r="K49" s="7"/>
      <c r="L49" s="7">
        <v>-64</v>
      </c>
      <c r="M49" s="7"/>
      <c r="N49" s="7">
        <v>71</v>
      </c>
      <c r="O49" s="7"/>
      <c r="P49" s="7" t="s">
        <v>15</v>
      </c>
      <c r="Q49" s="7"/>
      <c r="R49" s="7" t="s">
        <v>15</v>
      </c>
      <c r="S49" s="7"/>
      <c r="T49" s="7">
        <v>-133</v>
      </c>
      <c r="U49" s="7"/>
      <c r="V49" s="7">
        <v>-37</v>
      </c>
      <c r="W49" s="7"/>
      <c r="X49" s="7">
        <v>-33</v>
      </c>
      <c r="Y49" s="7"/>
      <c r="Z49" s="7">
        <v>28</v>
      </c>
      <c r="AA49" s="7"/>
      <c r="AB49" s="7">
        <v>51</v>
      </c>
      <c r="AC49" s="7"/>
      <c r="AD49" s="7">
        <v>-390</v>
      </c>
      <c r="AE49" s="7"/>
      <c r="AF49" s="7" t="s">
        <v>15</v>
      </c>
      <c r="AG49" s="7"/>
      <c r="AH49" s="7">
        <v>-95</v>
      </c>
      <c r="AI49" s="7"/>
      <c r="AJ49" s="7">
        <v>28</v>
      </c>
      <c r="AK49" s="7"/>
      <c r="AL49" s="7">
        <v>-389</v>
      </c>
      <c r="AM49" s="7"/>
      <c r="AN49" s="7">
        <v>-278</v>
      </c>
      <c r="AO49" s="7"/>
      <c r="AP49" s="7" t="s">
        <v>15</v>
      </c>
      <c r="AQ49" s="7"/>
      <c r="AR49" s="7">
        <v>83</v>
      </c>
      <c r="AS49" s="7"/>
    </row>
    <row r="50" spans="1:45" x14ac:dyDescent="0.3">
      <c r="A50" s="6" t="s">
        <v>421</v>
      </c>
      <c r="B50" s="6"/>
      <c r="C50" s="6" t="s">
        <v>165</v>
      </c>
      <c r="D50" s="7" t="s">
        <v>15</v>
      </c>
      <c r="E50" s="7"/>
      <c r="F50" s="7" t="s">
        <v>15</v>
      </c>
      <c r="G50" s="7"/>
      <c r="H50" s="7">
        <v>0</v>
      </c>
      <c r="I50" s="7"/>
      <c r="J50" s="7" t="s">
        <v>15</v>
      </c>
      <c r="K50" s="7"/>
      <c r="L50" s="7" t="s">
        <v>15</v>
      </c>
      <c r="M50" s="7"/>
      <c r="N50" s="7" t="s">
        <v>15</v>
      </c>
      <c r="O50" s="7"/>
      <c r="P50" s="7" t="s">
        <v>15</v>
      </c>
      <c r="Q50" s="7"/>
      <c r="R50" s="7" t="s">
        <v>15</v>
      </c>
      <c r="S50" s="7"/>
      <c r="T50" s="7" t="s">
        <v>15</v>
      </c>
      <c r="U50" s="7"/>
      <c r="V50" s="7">
        <v>172</v>
      </c>
      <c r="W50" s="7"/>
      <c r="X50" s="7" t="s">
        <v>15</v>
      </c>
      <c r="Y50" s="7"/>
      <c r="Z50" s="7" t="s">
        <v>15</v>
      </c>
      <c r="AA50" s="7"/>
      <c r="AB50" s="7" t="s">
        <v>15</v>
      </c>
      <c r="AC50" s="7"/>
      <c r="AD50" s="7" t="s">
        <v>15</v>
      </c>
      <c r="AE50" s="7"/>
      <c r="AF50" s="7" t="s">
        <v>15</v>
      </c>
      <c r="AG50" s="7"/>
      <c r="AH50" s="7">
        <v>-6</v>
      </c>
      <c r="AI50" s="7"/>
      <c r="AJ50" s="7" t="s">
        <v>15</v>
      </c>
      <c r="AK50" s="7"/>
      <c r="AL50" s="7" t="s">
        <v>15</v>
      </c>
      <c r="AM50" s="7"/>
      <c r="AN50" s="7" t="s">
        <v>15</v>
      </c>
      <c r="AO50" s="7"/>
      <c r="AP50" s="7">
        <v>0</v>
      </c>
      <c r="AQ50" s="7"/>
      <c r="AR50" s="7" t="s">
        <v>15</v>
      </c>
      <c r="AS50" s="7"/>
    </row>
    <row r="51" spans="1:45" x14ac:dyDescent="0.3">
      <c r="A51" s="6" t="s">
        <v>422</v>
      </c>
      <c r="B51" s="6"/>
      <c r="C51" s="6" t="s">
        <v>167</v>
      </c>
      <c r="D51" s="7" t="s">
        <v>15</v>
      </c>
      <c r="E51" s="7"/>
      <c r="F51" s="7" t="s">
        <v>15</v>
      </c>
      <c r="G51" s="7"/>
      <c r="H51" s="7" t="s">
        <v>15</v>
      </c>
      <c r="I51" s="7"/>
      <c r="J51" s="7" t="s">
        <v>15</v>
      </c>
      <c r="K51" s="7"/>
      <c r="L51" s="7" t="s">
        <v>15</v>
      </c>
      <c r="M51" s="7"/>
      <c r="N51" s="7" t="s">
        <v>15</v>
      </c>
      <c r="O51" s="7"/>
      <c r="P51" s="7" t="s">
        <v>15</v>
      </c>
      <c r="Q51" s="7"/>
      <c r="R51" s="7" t="s">
        <v>15</v>
      </c>
      <c r="S51" s="7"/>
      <c r="T51" s="7" t="s">
        <v>15</v>
      </c>
      <c r="U51" s="7"/>
      <c r="V51" s="7" t="s">
        <v>15</v>
      </c>
      <c r="W51" s="7"/>
      <c r="X51" s="7" t="s">
        <v>15</v>
      </c>
      <c r="Y51" s="7"/>
      <c r="Z51" s="7" t="s">
        <v>15</v>
      </c>
      <c r="AA51" s="7"/>
      <c r="AB51" s="7" t="s">
        <v>15</v>
      </c>
      <c r="AC51" s="7"/>
      <c r="AD51" s="7">
        <v>0</v>
      </c>
      <c r="AE51" s="7"/>
      <c r="AF51" s="7">
        <v>29</v>
      </c>
      <c r="AG51" s="7"/>
      <c r="AH51" s="7" t="s">
        <v>15</v>
      </c>
      <c r="AI51" s="7"/>
      <c r="AJ51" s="7" t="s">
        <v>15</v>
      </c>
      <c r="AK51" s="7"/>
      <c r="AL51" s="7">
        <v>0</v>
      </c>
      <c r="AM51" s="7"/>
      <c r="AN51" s="7">
        <v>0</v>
      </c>
      <c r="AO51" s="7"/>
      <c r="AP51" s="7" t="s">
        <v>15</v>
      </c>
      <c r="AQ51" s="7"/>
      <c r="AR51" s="7" t="s">
        <v>15</v>
      </c>
      <c r="AS51" s="7"/>
    </row>
    <row r="52" spans="1:45" x14ac:dyDescent="0.3">
      <c r="A52" s="6" t="s">
        <v>423</v>
      </c>
      <c r="B52" s="6"/>
      <c r="C52" s="6" t="s">
        <v>169</v>
      </c>
      <c r="D52" s="7">
        <v>-4</v>
      </c>
      <c r="E52" s="7"/>
      <c r="F52" s="7" t="s">
        <v>15</v>
      </c>
      <c r="G52" s="7"/>
      <c r="H52" s="7" t="s">
        <v>15</v>
      </c>
      <c r="I52" s="7"/>
      <c r="J52" s="7">
        <v>-8</v>
      </c>
      <c r="K52" s="7"/>
      <c r="L52" s="7">
        <v>15</v>
      </c>
      <c r="M52" s="7"/>
      <c r="N52" s="7">
        <v>-42</v>
      </c>
      <c r="O52" s="7"/>
      <c r="P52" s="7">
        <v>1</v>
      </c>
      <c r="Q52" s="7"/>
      <c r="R52" s="7">
        <v>34</v>
      </c>
      <c r="S52" s="7"/>
      <c r="T52" s="7" t="s">
        <v>15</v>
      </c>
      <c r="U52" s="7"/>
      <c r="V52" s="7">
        <v>-13</v>
      </c>
      <c r="W52" s="7"/>
      <c r="X52" s="7">
        <v>-7</v>
      </c>
      <c r="Y52" s="7"/>
      <c r="Z52" s="7">
        <v>11</v>
      </c>
      <c r="AA52" s="7"/>
      <c r="AB52" s="7" t="s">
        <v>15</v>
      </c>
      <c r="AC52" s="7"/>
      <c r="AD52" s="7">
        <v>5</v>
      </c>
      <c r="AE52" s="7"/>
      <c r="AF52" s="7" t="s">
        <v>15</v>
      </c>
      <c r="AG52" s="7"/>
      <c r="AH52" s="7">
        <v>0</v>
      </c>
      <c r="AI52" s="7"/>
      <c r="AJ52" s="7">
        <v>67</v>
      </c>
      <c r="AK52" s="7"/>
      <c r="AL52" s="7">
        <v>165</v>
      </c>
      <c r="AM52" s="7"/>
      <c r="AN52" s="7">
        <v>32</v>
      </c>
      <c r="AO52" s="7"/>
      <c r="AP52" s="7">
        <v>25</v>
      </c>
      <c r="AQ52" s="7"/>
      <c r="AR52" s="7">
        <v>85</v>
      </c>
      <c r="AS52" s="7"/>
    </row>
    <row r="53" spans="1:45" x14ac:dyDescent="0.3">
      <c r="A53" s="6" t="s">
        <v>424</v>
      </c>
      <c r="B53" s="6"/>
      <c r="C53" s="6" t="s">
        <v>171</v>
      </c>
      <c r="D53" s="7" t="s">
        <v>15</v>
      </c>
      <c r="E53" s="7"/>
      <c r="F53" s="7" t="s">
        <v>15</v>
      </c>
      <c r="G53" s="7"/>
      <c r="H53" s="7" t="s">
        <v>15</v>
      </c>
      <c r="I53" s="7"/>
      <c r="J53" s="7" t="s">
        <v>15</v>
      </c>
      <c r="K53" s="7"/>
      <c r="L53" s="7" t="s">
        <v>15</v>
      </c>
      <c r="M53" s="7"/>
      <c r="N53" s="7" t="s">
        <v>15</v>
      </c>
      <c r="O53" s="7"/>
      <c r="P53" s="7" t="s">
        <v>15</v>
      </c>
      <c r="Q53" s="7"/>
      <c r="R53" s="7" t="s">
        <v>15</v>
      </c>
      <c r="S53" s="7"/>
      <c r="T53" s="7" t="s">
        <v>15</v>
      </c>
      <c r="U53" s="7"/>
      <c r="V53" s="7" t="s">
        <v>15</v>
      </c>
      <c r="W53" s="7"/>
      <c r="X53" s="7" t="s">
        <v>15</v>
      </c>
      <c r="Y53" s="7"/>
      <c r="Z53" s="7" t="s">
        <v>15</v>
      </c>
      <c r="AA53" s="7"/>
      <c r="AB53" s="7" t="s">
        <v>15</v>
      </c>
      <c r="AC53" s="7"/>
      <c r="AD53" s="7" t="s">
        <v>15</v>
      </c>
      <c r="AE53" s="7"/>
      <c r="AF53" s="7" t="s">
        <v>15</v>
      </c>
      <c r="AG53" s="7"/>
      <c r="AH53" s="7">
        <v>0</v>
      </c>
      <c r="AI53" s="7"/>
      <c r="AJ53" s="7">
        <v>0</v>
      </c>
      <c r="AK53" s="7"/>
      <c r="AL53" s="7" t="s">
        <v>15</v>
      </c>
      <c r="AM53" s="7"/>
      <c r="AN53" s="7" t="s">
        <v>15</v>
      </c>
      <c r="AO53" s="7"/>
      <c r="AP53" s="7" t="s">
        <v>15</v>
      </c>
      <c r="AQ53" s="7"/>
      <c r="AR53" s="7">
        <v>0</v>
      </c>
      <c r="AS53" s="7"/>
    </row>
    <row r="54" spans="1:45" x14ac:dyDescent="0.3">
      <c r="A54" s="6" t="s">
        <v>425</v>
      </c>
      <c r="B54" s="6"/>
      <c r="C54" s="6" t="s">
        <v>173</v>
      </c>
      <c r="D54" s="7">
        <v>62</v>
      </c>
      <c r="E54" s="7"/>
      <c r="F54" s="7" t="s">
        <v>15</v>
      </c>
      <c r="G54" s="7"/>
      <c r="H54" s="7" t="s">
        <v>15</v>
      </c>
      <c r="I54" s="7"/>
      <c r="J54" s="7">
        <v>-106</v>
      </c>
      <c r="K54" s="7"/>
      <c r="L54" s="7">
        <v>53</v>
      </c>
      <c r="M54" s="7"/>
      <c r="N54" s="7">
        <v>-19</v>
      </c>
      <c r="O54" s="7"/>
      <c r="P54" s="7">
        <v>-96</v>
      </c>
      <c r="Q54" s="7"/>
      <c r="R54" s="7">
        <v>29</v>
      </c>
      <c r="S54" s="7"/>
      <c r="T54" s="7">
        <v>80</v>
      </c>
      <c r="U54" s="7"/>
      <c r="V54" s="7">
        <v>2</v>
      </c>
      <c r="W54" s="7"/>
      <c r="X54" s="7">
        <v>-34</v>
      </c>
      <c r="Y54" s="7"/>
      <c r="Z54" s="7">
        <v>-199</v>
      </c>
      <c r="AA54" s="7"/>
      <c r="AB54" s="7">
        <v>89</v>
      </c>
      <c r="AC54" s="7"/>
      <c r="AD54" s="7">
        <v>77</v>
      </c>
      <c r="AE54" s="7"/>
      <c r="AF54" s="7">
        <v>-22</v>
      </c>
      <c r="AG54" s="7"/>
      <c r="AH54" s="7">
        <v>-9</v>
      </c>
      <c r="AI54" s="7"/>
      <c r="AJ54" s="7">
        <v>43</v>
      </c>
      <c r="AK54" s="7"/>
      <c r="AL54" s="7">
        <v>-32</v>
      </c>
      <c r="AM54" s="7"/>
      <c r="AN54" s="7">
        <v>77</v>
      </c>
      <c r="AO54" s="7"/>
      <c r="AP54" s="7">
        <v>44</v>
      </c>
      <c r="AQ54" s="7"/>
      <c r="AR54" s="7">
        <v>-118</v>
      </c>
      <c r="AS54" s="7"/>
    </row>
    <row r="55" spans="1:45" x14ac:dyDescent="0.3">
      <c r="A55" s="6" t="s">
        <v>426</v>
      </c>
      <c r="B55" s="6"/>
      <c r="C55" s="6" t="s">
        <v>175</v>
      </c>
      <c r="D55" s="7" t="s">
        <v>15</v>
      </c>
      <c r="E55" s="7"/>
      <c r="F55" s="7">
        <v>164</v>
      </c>
      <c r="G55" s="7"/>
      <c r="H55" s="7">
        <v>1076</v>
      </c>
      <c r="I55" s="7"/>
      <c r="J55" s="7">
        <v>160</v>
      </c>
      <c r="K55" s="7"/>
      <c r="L55" s="7">
        <v>167</v>
      </c>
      <c r="M55" s="7"/>
      <c r="N55" s="7">
        <v>140</v>
      </c>
      <c r="O55" s="7"/>
      <c r="P55" s="7">
        <v>-84</v>
      </c>
      <c r="Q55" s="7"/>
      <c r="R55" s="7">
        <v>-48</v>
      </c>
      <c r="S55" s="7"/>
      <c r="T55" s="7">
        <v>69</v>
      </c>
      <c r="U55" s="7"/>
      <c r="V55" s="7">
        <v>7</v>
      </c>
      <c r="W55" s="7"/>
      <c r="X55" s="7">
        <v>12</v>
      </c>
      <c r="Y55" s="7"/>
      <c r="Z55" s="7">
        <v>-10</v>
      </c>
      <c r="AA55" s="7"/>
      <c r="AB55" s="7">
        <v>-1176</v>
      </c>
      <c r="AC55" s="7"/>
      <c r="AD55" s="7">
        <v>247</v>
      </c>
      <c r="AE55" s="7"/>
      <c r="AF55" s="7">
        <v>-44</v>
      </c>
      <c r="AG55" s="7"/>
      <c r="AH55" s="7">
        <v>3</v>
      </c>
      <c r="AI55" s="7"/>
      <c r="AJ55" s="7">
        <v>-108</v>
      </c>
      <c r="AK55" s="7"/>
      <c r="AL55" s="7">
        <v>1120</v>
      </c>
      <c r="AM55" s="7"/>
      <c r="AN55" s="7">
        <v>-137</v>
      </c>
      <c r="AO55" s="7" t="s">
        <v>59</v>
      </c>
      <c r="AP55" s="7">
        <v>-17</v>
      </c>
      <c r="AQ55" s="7" t="s">
        <v>59</v>
      </c>
      <c r="AR55" s="7">
        <v>51</v>
      </c>
      <c r="AS55" s="7"/>
    </row>
    <row r="56" spans="1:45" x14ac:dyDescent="0.3">
      <c r="A56" s="6" t="s">
        <v>427</v>
      </c>
      <c r="B56" s="6"/>
      <c r="C56" s="6" t="s">
        <v>177</v>
      </c>
      <c r="D56" s="7">
        <v>4</v>
      </c>
      <c r="E56" s="7"/>
      <c r="F56" s="7">
        <v>252</v>
      </c>
      <c r="G56" s="7"/>
      <c r="H56" s="7" t="s">
        <v>15</v>
      </c>
      <c r="I56" s="7"/>
      <c r="J56" s="7">
        <v>-21</v>
      </c>
      <c r="K56" s="7"/>
      <c r="L56" s="7">
        <v>-261</v>
      </c>
      <c r="M56" s="7"/>
      <c r="N56" s="7">
        <v>-248</v>
      </c>
      <c r="O56" s="7"/>
      <c r="P56" s="7">
        <v>59</v>
      </c>
      <c r="Q56" s="7"/>
      <c r="R56" s="7">
        <v>-57</v>
      </c>
      <c r="S56" s="7"/>
      <c r="T56" s="7">
        <v>288</v>
      </c>
      <c r="U56" s="7"/>
      <c r="V56" s="7">
        <v>47</v>
      </c>
      <c r="W56" s="7"/>
      <c r="X56" s="7">
        <v>-179</v>
      </c>
      <c r="Y56" s="7"/>
      <c r="Z56" s="7">
        <v>0</v>
      </c>
      <c r="AA56" s="7"/>
      <c r="AB56" s="7">
        <v>395</v>
      </c>
      <c r="AC56" s="7"/>
      <c r="AD56" s="7">
        <v>957</v>
      </c>
      <c r="AE56" s="7"/>
      <c r="AF56" s="7">
        <v>1154</v>
      </c>
      <c r="AG56" s="7"/>
      <c r="AH56" s="7">
        <v>160</v>
      </c>
      <c r="AI56" s="7"/>
      <c r="AJ56" s="7">
        <v>840</v>
      </c>
      <c r="AK56" s="7"/>
      <c r="AL56" s="7">
        <v>1001</v>
      </c>
      <c r="AM56" s="7"/>
      <c r="AN56" s="7">
        <v>1862</v>
      </c>
      <c r="AO56" s="7" t="s">
        <v>59</v>
      </c>
      <c r="AP56" s="7">
        <v>-112</v>
      </c>
      <c r="AQ56" s="7" t="s">
        <v>59</v>
      </c>
      <c r="AR56" s="7">
        <v>-205</v>
      </c>
      <c r="AS56" s="7"/>
    </row>
    <row r="57" spans="1:45" x14ac:dyDescent="0.3">
      <c r="A57" s="6" t="s">
        <v>428</v>
      </c>
      <c r="B57" s="6"/>
      <c r="C57" s="6" t="s">
        <v>179</v>
      </c>
      <c r="D57" s="7" t="s">
        <v>15</v>
      </c>
      <c r="E57" s="7"/>
      <c r="F57" s="7" t="s">
        <v>15</v>
      </c>
      <c r="G57" s="7"/>
      <c r="H57" s="7">
        <v>-25</v>
      </c>
      <c r="I57" s="7"/>
      <c r="J57" s="7">
        <v>71</v>
      </c>
      <c r="K57" s="7"/>
      <c r="L57" s="7">
        <v>202</v>
      </c>
      <c r="M57" s="7"/>
      <c r="N57" s="7" t="s">
        <v>15</v>
      </c>
      <c r="O57" s="7"/>
      <c r="P57" s="7">
        <v>-23</v>
      </c>
      <c r="Q57" s="7"/>
      <c r="R57" s="7">
        <v>-381</v>
      </c>
      <c r="S57" s="7"/>
      <c r="T57" s="7">
        <v>-103</v>
      </c>
      <c r="U57" s="7"/>
      <c r="V57" s="7">
        <v>34</v>
      </c>
      <c r="W57" s="7"/>
      <c r="X57" s="7">
        <v>-118</v>
      </c>
      <c r="Y57" s="7"/>
      <c r="Z57" s="7">
        <v>31</v>
      </c>
      <c r="AA57" s="7"/>
      <c r="AB57" s="7">
        <v>81</v>
      </c>
      <c r="AC57" s="7"/>
      <c r="AD57" s="7">
        <v>134</v>
      </c>
      <c r="AE57" s="7"/>
      <c r="AF57" s="7">
        <v>-194</v>
      </c>
      <c r="AG57" s="7"/>
      <c r="AH57" s="7" t="s">
        <v>15</v>
      </c>
      <c r="AI57" s="7"/>
      <c r="AJ57" s="7">
        <v>-69</v>
      </c>
      <c r="AK57" s="7"/>
      <c r="AL57" s="7">
        <v>-53</v>
      </c>
      <c r="AM57" s="7"/>
      <c r="AN57" s="7">
        <v>4</v>
      </c>
      <c r="AO57" s="7"/>
      <c r="AP57" s="7">
        <v>41</v>
      </c>
      <c r="AQ57" s="7"/>
      <c r="AR57" s="7">
        <v>-220</v>
      </c>
      <c r="AS57" s="7"/>
    </row>
    <row r="58" spans="1:45" x14ac:dyDescent="0.3">
      <c r="A58" s="6" t="s">
        <v>429</v>
      </c>
      <c r="B58" s="6"/>
      <c r="C58" s="6" t="s">
        <v>181</v>
      </c>
      <c r="D58" s="7">
        <v>-430</v>
      </c>
      <c r="E58" s="7"/>
      <c r="F58" s="7">
        <v>374</v>
      </c>
      <c r="G58" s="7"/>
      <c r="H58" s="7">
        <v>48</v>
      </c>
      <c r="I58" s="7"/>
      <c r="J58" s="7">
        <v>43</v>
      </c>
      <c r="K58" s="7"/>
      <c r="L58" s="7">
        <v>166</v>
      </c>
      <c r="M58" s="7"/>
      <c r="N58" s="7">
        <v>-22</v>
      </c>
      <c r="O58" s="7"/>
      <c r="P58" s="7">
        <v>69</v>
      </c>
      <c r="Q58" s="7"/>
      <c r="R58" s="7">
        <v>146</v>
      </c>
      <c r="S58" s="7"/>
      <c r="T58" s="7">
        <v>512</v>
      </c>
      <c r="U58" s="7"/>
      <c r="V58" s="7">
        <v>-49</v>
      </c>
      <c r="W58" s="7"/>
      <c r="X58" s="7">
        <v>228</v>
      </c>
      <c r="Y58" s="7"/>
      <c r="Z58" s="7">
        <v>230</v>
      </c>
      <c r="AA58" s="7"/>
      <c r="AB58" s="7">
        <v>-119</v>
      </c>
      <c r="AC58" s="7"/>
      <c r="AD58" s="7">
        <v>141</v>
      </c>
      <c r="AE58" s="7"/>
      <c r="AF58" s="7">
        <v>1150</v>
      </c>
      <c r="AG58" s="7"/>
      <c r="AH58" s="7">
        <v>-26</v>
      </c>
      <c r="AI58" s="7"/>
      <c r="AJ58" s="7">
        <v>486</v>
      </c>
      <c r="AK58" s="7"/>
      <c r="AL58" s="7">
        <v>222</v>
      </c>
      <c r="AM58" s="7"/>
      <c r="AN58" s="7">
        <v>410</v>
      </c>
      <c r="AO58" s="7"/>
      <c r="AP58" s="7">
        <v>73</v>
      </c>
      <c r="AQ58" s="7"/>
      <c r="AR58" s="7">
        <v>590</v>
      </c>
      <c r="AS58" s="7"/>
    </row>
    <row r="59" spans="1:45" x14ac:dyDescent="0.3">
      <c r="A59" s="6" t="s">
        <v>430</v>
      </c>
      <c r="B59" s="6"/>
      <c r="C59" s="6" t="s">
        <v>183</v>
      </c>
      <c r="D59" s="7">
        <v>0</v>
      </c>
      <c r="E59" s="7"/>
      <c r="F59" s="7">
        <v>0</v>
      </c>
      <c r="G59" s="7"/>
      <c r="H59" s="7">
        <v>-3</v>
      </c>
      <c r="I59" s="7"/>
      <c r="J59" s="7">
        <v>1</v>
      </c>
      <c r="K59" s="7"/>
      <c r="L59" s="7">
        <v>3</v>
      </c>
      <c r="M59" s="7"/>
      <c r="N59" s="7" t="s">
        <v>15</v>
      </c>
      <c r="O59" s="7"/>
      <c r="P59" s="7">
        <v>2</v>
      </c>
      <c r="Q59" s="7"/>
      <c r="R59" s="7">
        <v>-3</v>
      </c>
      <c r="S59" s="7"/>
      <c r="T59" s="7">
        <v>7</v>
      </c>
      <c r="U59" s="7"/>
      <c r="V59" s="7">
        <v>-1</v>
      </c>
      <c r="W59" s="7"/>
      <c r="X59" s="7">
        <v>1</v>
      </c>
      <c r="Y59" s="7"/>
      <c r="Z59" s="7">
        <v>4</v>
      </c>
      <c r="AA59" s="7"/>
      <c r="AB59" s="7">
        <v>15</v>
      </c>
      <c r="AC59" s="7"/>
      <c r="AD59" s="7">
        <v>6</v>
      </c>
      <c r="AE59" s="7"/>
      <c r="AF59" s="7">
        <v>14</v>
      </c>
      <c r="AG59" s="7"/>
      <c r="AH59" s="7">
        <v>26</v>
      </c>
      <c r="AI59" s="7"/>
      <c r="AJ59" s="7">
        <v>-20</v>
      </c>
      <c r="AK59" s="7"/>
      <c r="AL59" s="7">
        <v>3</v>
      </c>
      <c r="AM59" s="7"/>
      <c r="AN59" s="7">
        <v>10</v>
      </c>
      <c r="AO59" s="7"/>
      <c r="AP59" s="7">
        <v>-4</v>
      </c>
      <c r="AQ59" s="7"/>
      <c r="AR59" s="7">
        <v>8</v>
      </c>
      <c r="AS59" s="7"/>
    </row>
    <row r="60" spans="1:45" x14ac:dyDescent="0.3">
      <c r="A60" s="6" t="s">
        <v>431</v>
      </c>
      <c r="B60" s="6"/>
      <c r="C60" s="6" t="s">
        <v>185</v>
      </c>
      <c r="D60" s="7" t="s">
        <v>15</v>
      </c>
      <c r="E60" s="7"/>
      <c r="F60" s="7" t="s">
        <v>15</v>
      </c>
      <c r="G60" s="7"/>
      <c r="H60" s="7">
        <v>44</v>
      </c>
      <c r="I60" s="7"/>
      <c r="J60" s="7" t="s">
        <v>15</v>
      </c>
      <c r="K60" s="7"/>
      <c r="L60" s="7" t="s">
        <v>15</v>
      </c>
      <c r="M60" s="7"/>
      <c r="N60" s="7" t="s">
        <v>15</v>
      </c>
      <c r="O60" s="7"/>
      <c r="P60" s="7">
        <v>5</v>
      </c>
      <c r="Q60" s="7"/>
      <c r="R60" s="7" t="s">
        <v>15</v>
      </c>
      <c r="S60" s="7"/>
      <c r="T60" s="7" t="s">
        <v>15</v>
      </c>
      <c r="U60" s="7"/>
      <c r="V60" s="7" t="s">
        <v>15</v>
      </c>
      <c r="W60" s="7"/>
      <c r="X60" s="7">
        <v>-34</v>
      </c>
      <c r="Y60" s="7"/>
      <c r="Z60" s="7">
        <v>-23</v>
      </c>
      <c r="AA60" s="7"/>
      <c r="AB60" s="7">
        <v>-31</v>
      </c>
      <c r="AC60" s="7"/>
      <c r="AD60" s="7">
        <v>-2</v>
      </c>
      <c r="AE60" s="7"/>
      <c r="AF60" s="7">
        <v>-12</v>
      </c>
      <c r="AG60" s="7"/>
      <c r="AH60" s="7">
        <v>32</v>
      </c>
      <c r="AI60" s="7"/>
      <c r="AJ60" s="7">
        <v>-1</v>
      </c>
      <c r="AK60" s="7"/>
      <c r="AL60" s="7">
        <v>230</v>
      </c>
      <c r="AM60" s="7"/>
      <c r="AN60" s="7">
        <v>24</v>
      </c>
      <c r="AO60" s="7"/>
      <c r="AP60" s="7" t="s">
        <v>15</v>
      </c>
      <c r="AQ60" s="7"/>
      <c r="AR60" s="7">
        <v>215</v>
      </c>
      <c r="AS60" s="7"/>
    </row>
    <row r="61" spans="1:45" x14ac:dyDescent="0.3">
      <c r="A61" s="6" t="s">
        <v>432</v>
      </c>
      <c r="B61" s="6"/>
      <c r="C61" s="6" t="s">
        <v>187</v>
      </c>
      <c r="D61" s="7">
        <v>-18</v>
      </c>
      <c r="E61" s="7"/>
      <c r="F61" s="7">
        <v>-2</v>
      </c>
      <c r="G61" s="7"/>
      <c r="H61" s="7" t="s">
        <v>15</v>
      </c>
      <c r="I61" s="7"/>
      <c r="J61" s="7" t="s">
        <v>15</v>
      </c>
      <c r="K61" s="7"/>
      <c r="L61" s="7" t="s">
        <v>15</v>
      </c>
      <c r="M61" s="7"/>
      <c r="N61" s="7">
        <v>-6</v>
      </c>
      <c r="O61" s="7"/>
      <c r="P61" s="7">
        <v>10</v>
      </c>
      <c r="Q61" s="7"/>
      <c r="R61" s="7">
        <v>42</v>
      </c>
      <c r="S61" s="7"/>
      <c r="T61" s="7">
        <v>61</v>
      </c>
      <c r="U61" s="7"/>
      <c r="V61" s="7">
        <v>-25</v>
      </c>
      <c r="W61" s="7"/>
      <c r="X61" s="7">
        <v>1</v>
      </c>
      <c r="Y61" s="7"/>
      <c r="Z61" s="7">
        <v>-6</v>
      </c>
      <c r="AA61" s="7"/>
      <c r="AB61" s="7">
        <v>-2</v>
      </c>
      <c r="AC61" s="7"/>
      <c r="AD61" s="7">
        <v>-16</v>
      </c>
      <c r="AE61" s="7"/>
      <c r="AF61" s="7">
        <v>-99</v>
      </c>
      <c r="AG61" s="7"/>
      <c r="AH61" s="7">
        <v>-51</v>
      </c>
      <c r="AI61" s="7"/>
      <c r="AJ61" s="7" t="s">
        <v>15</v>
      </c>
      <c r="AK61" s="7"/>
      <c r="AL61" s="7" t="s">
        <v>15</v>
      </c>
      <c r="AM61" s="7"/>
      <c r="AN61" s="7">
        <v>-27</v>
      </c>
      <c r="AO61" s="7"/>
      <c r="AP61" s="7" t="s">
        <v>15</v>
      </c>
      <c r="AQ61" s="7"/>
      <c r="AR61" s="7">
        <v>2</v>
      </c>
      <c r="AS61" s="7"/>
    </row>
    <row r="62" spans="1:45" x14ac:dyDescent="0.3">
      <c r="A62" s="6" t="s">
        <v>433</v>
      </c>
      <c r="B62" s="6"/>
      <c r="C62" s="6" t="s">
        <v>189</v>
      </c>
      <c r="D62" s="7" t="s">
        <v>15</v>
      </c>
      <c r="E62" s="7"/>
      <c r="F62" s="7">
        <v>-3241</v>
      </c>
      <c r="G62" s="7"/>
      <c r="H62" s="7">
        <v>-61</v>
      </c>
      <c r="I62" s="7"/>
      <c r="J62" s="7">
        <v>-540</v>
      </c>
      <c r="K62" s="7"/>
      <c r="L62" s="7">
        <v>355</v>
      </c>
      <c r="M62" s="7"/>
      <c r="N62" s="7">
        <v>-781</v>
      </c>
      <c r="O62" s="7"/>
      <c r="P62" s="7">
        <v>685</v>
      </c>
      <c r="Q62" s="7"/>
      <c r="R62" s="7">
        <v>509</v>
      </c>
      <c r="S62" s="7"/>
      <c r="T62" s="7">
        <v>-288</v>
      </c>
      <c r="U62" s="7"/>
      <c r="V62" s="7">
        <v>-625</v>
      </c>
      <c r="W62" s="7"/>
      <c r="X62" s="7">
        <v>-215</v>
      </c>
      <c r="Y62" s="7"/>
      <c r="Z62" s="7">
        <v>237</v>
      </c>
      <c r="AA62" s="7"/>
      <c r="AB62" s="7">
        <v>-552</v>
      </c>
      <c r="AC62" s="7"/>
      <c r="AD62" s="7">
        <v>263</v>
      </c>
      <c r="AE62" s="7"/>
      <c r="AF62" s="7">
        <v>81</v>
      </c>
      <c r="AG62" s="7"/>
      <c r="AH62" s="7">
        <v>718</v>
      </c>
      <c r="AI62" s="7"/>
      <c r="AJ62" s="7">
        <v>159</v>
      </c>
      <c r="AK62" s="7"/>
      <c r="AL62" s="7">
        <v>-212</v>
      </c>
      <c r="AM62" s="7"/>
      <c r="AN62" s="7">
        <v>141</v>
      </c>
      <c r="AO62" s="7"/>
      <c r="AP62" s="7">
        <v>-61</v>
      </c>
      <c r="AQ62" s="7" t="s">
        <v>59</v>
      </c>
      <c r="AR62" s="7">
        <v>-76</v>
      </c>
      <c r="AS62" s="7"/>
    </row>
    <row r="63" spans="1:45" x14ac:dyDescent="0.3">
      <c r="A63" s="6" t="s">
        <v>434</v>
      </c>
      <c r="B63" s="6"/>
      <c r="C63" s="6" t="s">
        <v>191</v>
      </c>
      <c r="D63" s="7">
        <v>0</v>
      </c>
      <c r="E63" s="7"/>
      <c r="F63" s="7">
        <v>0</v>
      </c>
      <c r="G63" s="7"/>
      <c r="H63" s="7">
        <v>0</v>
      </c>
      <c r="I63" s="7"/>
      <c r="J63" s="7">
        <v>0</v>
      </c>
      <c r="K63" s="7"/>
      <c r="L63" s="7">
        <v>0</v>
      </c>
      <c r="M63" s="7"/>
      <c r="N63" s="7">
        <v>0</v>
      </c>
      <c r="O63" s="7"/>
      <c r="P63" s="7">
        <v>0</v>
      </c>
      <c r="Q63" s="7"/>
      <c r="R63" s="7" t="s">
        <v>15</v>
      </c>
      <c r="S63" s="7"/>
      <c r="T63" s="7" t="s">
        <v>15</v>
      </c>
      <c r="U63" s="7"/>
      <c r="V63" s="7" t="s">
        <v>15</v>
      </c>
      <c r="W63" s="7"/>
      <c r="X63" s="7" t="s">
        <v>15</v>
      </c>
      <c r="Y63" s="7"/>
      <c r="Z63" s="7">
        <v>0</v>
      </c>
      <c r="AA63" s="7"/>
      <c r="AB63" s="7">
        <v>0</v>
      </c>
      <c r="AC63" s="7"/>
      <c r="AD63" s="7">
        <v>0</v>
      </c>
      <c r="AE63" s="7"/>
      <c r="AF63" s="7">
        <v>0</v>
      </c>
      <c r="AG63" s="7"/>
      <c r="AH63" s="7">
        <v>0</v>
      </c>
      <c r="AI63" s="7"/>
      <c r="AJ63" s="7">
        <v>0</v>
      </c>
      <c r="AK63" s="7"/>
      <c r="AL63" s="7">
        <v>0</v>
      </c>
      <c r="AM63" s="7"/>
      <c r="AN63" s="7">
        <v>0</v>
      </c>
      <c r="AO63" s="7"/>
      <c r="AP63" s="7">
        <v>0</v>
      </c>
      <c r="AQ63" s="7"/>
      <c r="AR63" s="7">
        <v>0</v>
      </c>
      <c r="AS63" s="7"/>
    </row>
    <row r="64" spans="1:45" x14ac:dyDescent="0.3">
      <c r="A64" s="6" t="s">
        <v>435</v>
      </c>
      <c r="B64" s="6"/>
      <c r="C64" s="6" t="s">
        <v>193</v>
      </c>
      <c r="D64" s="7" t="s">
        <v>15</v>
      </c>
      <c r="E64" s="7"/>
      <c r="F64" s="7" t="s">
        <v>15</v>
      </c>
      <c r="G64" s="7"/>
      <c r="H64" s="7" t="s">
        <v>15</v>
      </c>
      <c r="I64" s="7"/>
      <c r="J64" s="7" t="s">
        <v>15</v>
      </c>
      <c r="K64" s="7"/>
      <c r="L64" s="7" t="s">
        <v>15</v>
      </c>
      <c r="M64" s="7"/>
      <c r="N64" s="7" t="s">
        <v>15</v>
      </c>
      <c r="O64" s="7"/>
      <c r="P64" s="7" t="s">
        <v>15</v>
      </c>
      <c r="Q64" s="7"/>
      <c r="R64" s="7">
        <v>21</v>
      </c>
      <c r="S64" s="7"/>
      <c r="T64" s="7">
        <v>-14</v>
      </c>
      <c r="U64" s="7"/>
      <c r="V64" s="7">
        <v>-2</v>
      </c>
      <c r="W64" s="7"/>
      <c r="X64" s="7">
        <v>1</v>
      </c>
      <c r="Y64" s="7"/>
      <c r="Z64" s="7" t="s">
        <v>15</v>
      </c>
      <c r="AA64" s="7"/>
      <c r="AB64" s="7" t="s">
        <v>15</v>
      </c>
      <c r="AC64" s="7"/>
      <c r="AD64" s="7" t="s">
        <v>15</v>
      </c>
      <c r="AE64" s="7"/>
      <c r="AF64" s="7" t="s">
        <v>15</v>
      </c>
      <c r="AG64" s="7"/>
      <c r="AH64" s="7">
        <v>34</v>
      </c>
      <c r="AI64" s="7"/>
      <c r="AJ64" s="7" t="s">
        <v>15</v>
      </c>
      <c r="AK64" s="7"/>
      <c r="AL64" s="7" t="s">
        <v>15</v>
      </c>
      <c r="AM64" s="7"/>
      <c r="AN64" s="7" t="s">
        <v>15</v>
      </c>
      <c r="AO64" s="7"/>
      <c r="AP64" s="7" t="s">
        <v>15</v>
      </c>
      <c r="AQ64" s="7"/>
      <c r="AR64" s="7" t="s">
        <v>15</v>
      </c>
      <c r="AS64" s="7"/>
    </row>
    <row r="65" spans="1:45" x14ac:dyDescent="0.3">
      <c r="A65" s="6" t="s">
        <v>436</v>
      </c>
      <c r="B65" s="6"/>
      <c r="C65" s="6" t="s">
        <v>195</v>
      </c>
      <c r="D65" s="7" t="s">
        <v>15</v>
      </c>
      <c r="E65" s="7"/>
      <c r="F65" s="7">
        <v>-2</v>
      </c>
      <c r="G65" s="7"/>
      <c r="H65" s="7" t="s">
        <v>15</v>
      </c>
      <c r="I65" s="7"/>
      <c r="J65" s="7" t="s">
        <v>15</v>
      </c>
      <c r="K65" s="7"/>
      <c r="L65" s="7" t="s">
        <v>15</v>
      </c>
      <c r="M65" s="7"/>
      <c r="N65" s="7" t="s">
        <v>15</v>
      </c>
      <c r="O65" s="7"/>
      <c r="P65" s="7">
        <v>0</v>
      </c>
      <c r="Q65" s="7"/>
      <c r="R65" s="7">
        <v>0</v>
      </c>
      <c r="S65" s="7"/>
      <c r="T65" s="7" t="s">
        <v>15</v>
      </c>
      <c r="U65" s="7"/>
      <c r="V65" s="7" t="s">
        <v>15</v>
      </c>
      <c r="W65" s="7"/>
      <c r="X65" s="7" t="s">
        <v>15</v>
      </c>
      <c r="Y65" s="7"/>
      <c r="Z65" s="7" t="s">
        <v>15</v>
      </c>
      <c r="AA65" s="7"/>
      <c r="AB65" s="7" t="s">
        <v>15</v>
      </c>
      <c r="AC65" s="7"/>
      <c r="AD65" s="7" t="s">
        <v>15</v>
      </c>
      <c r="AE65" s="7"/>
      <c r="AF65" s="7" t="s">
        <v>15</v>
      </c>
      <c r="AG65" s="7"/>
      <c r="AH65" s="7" t="s">
        <v>15</v>
      </c>
      <c r="AI65" s="7"/>
      <c r="AJ65" s="7">
        <v>-1</v>
      </c>
      <c r="AK65" s="7"/>
      <c r="AL65" s="7" t="s">
        <v>15</v>
      </c>
      <c r="AM65" s="7"/>
      <c r="AN65" s="7">
        <v>3</v>
      </c>
      <c r="AO65" s="7"/>
      <c r="AP65" s="7">
        <v>0</v>
      </c>
      <c r="AQ65" s="7"/>
      <c r="AR65" s="7">
        <v>1</v>
      </c>
      <c r="AS65" s="7"/>
    </row>
    <row r="66" spans="1:45" x14ac:dyDescent="0.3">
      <c r="A66" s="6" t="s">
        <v>437</v>
      </c>
      <c r="B66" s="6"/>
      <c r="C66" s="6" t="s">
        <v>197</v>
      </c>
      <c r="D66" s="7">
        <v>377</v>
      </c>
      <c r="E66" s="7"/>
      <c r="F66" s="7">
        <v>202</v>
      </c>
      <c r="G66" s="7"/>
      <c r="H66" s="7">
        <v>79</v>
      </c>
      <c r="I66" s="7"/>
      <c r="J66" s="7">
        <v>28</v>
      </c>
      <c r="K66" s="7"/>
      <c r="L66" s="7">
        <v>151</v>
      </c>
      <c r="M66" s="7"/>
      <c r="N66" s="7" t="s">
        <v>15</v>
      </c>
      <c r="O66" s="7"/>
      <c r="P66" s="7">
        <v>-56</v>
      </c>
      <c r="Q66" s="7"/>
      <c r="R66" s="7">
        <v>364</v>
      </c>
      <c r="S66" s="7"/>
      <c r="T66" s="7">
        <v>-1197</v>
      </c>
      <c r="U66" s="7"/>
      <c r="V66" s="7">
        <v>-521</v>
      </c>
      <c r="W66" s="7"/>
      <c r="X66" s="7">
        <v>805</v>
      </c>
      <c r="Y66" s="7"/>
      <c r="Z66" s="7">
        <v>542</v>
      </c>
      <c r="AA66" s="7"/>
      <c r="AB66" s="7">
        <v>1214</v>
      </c>
      <c r="AC66" s="7"/>
      <c r="AD66" s="7">
        <v>-437</v>
      </c>
      <c r="AE66" s="7"/>
      <c r="AF66" s="7">
        <v>442</v>
      </c>
      <c r="AG66" s="7"/>
      <c r="AH66" s="7">
        <v>447</v>
      </c>
      <c r="AI66" s="7"/>
      <c r="AJ66" s="7">
        <v>-765</v>
      </c>
      <c r="AK66" s="7"/>
      <c r="AL66" s="7">
        <v>-153</v>
      </c>
      <c r="AM66" s="7"/>
      <c r="AN66" s="7">
        <v>877</v>
      </c>
      <c r="AO66" s="7"/>
      <c r="AP66" s="7">
        <v>884</v>
      </c>
      <c r="AQ66" s="7" t="s">
        <v>59</v>
      </c>
      <c r="AR66" s="7">
        <v>1199</v>
      </c>
      <c r="AS66" s="7"/>
    </row>
    <row r="67" spans="1:45" x14ac:dyDescent="0.3">
      <c r="A67" s="6" t="s">
        <v>438</v>
      </c>
      <c r="B67" s="6"/>
      <c r="C67" s="6" t="s">
        <v>199</v>
      </c>
      <c r="D67" s="7">
        <v>-8</v>
      </c>
      <c r="E67" s="7"/>
      <c r="F67" s="7">
        <v>-38</v>
      </c>
      <c r="G67" s="7"/>
      <c r="H67" s="7">
        <v>11</v>
      </c>
      <c r="I67" s="7"/>
      <c r="J67" s="7">
        <v>-63</v>
      </c>
      <c r="K67" s="7"/>
      <c r="L67" s="7">
        <v>-38</v>
      </c>
      <c r="M67" s="7"/>
      <c r="N67" s="7">
        <v>-73</v>
      </c>
      <c r="O67" s="7"/>
      <c r="P67" s="7">
        <v>22</v>
      </c>
      <c r="Q67" s="7"/>
      <c r="R67" s="7">
        <v>107</v>
      </c>
      <c r="S67" s="7"/>
      <c r="T67" s="7">
        <v>-1</v>
      </c>
      <c r="U67" s="7"/>
      <c r="V67" s="7">
        <v>70</v>
      </c>
      <c r="W67" s="7"/>
      <c r="X67" s="7">
        <v>38</v>
      </c>
      <c r="Y67" s="7"/>
      <c r="Z67" s="7">
        <v>315</v>
      </c>
      <c r="AA67" s="7"/>
      <c r="AB67" s="7">
        <v>-6</v>
      </c>
      <c r="AC67" s="7"/>
      <c r="AD67" s="7">
        <v>-42</v>
      </c>
      <c r="AE67" s="7"/>
      <c r="AF67" s="7">
        <v>4</v>
      </c>
      <c r="AG67" s="7"/>
      <c r="AH67" s="7">
        <v>-25</v>
      </c>
      <c r="AI67" s="7"/>
      <c r="AJ67" s="7">
        <v>437</v>
      </c>
      <c r="AK67" s="7"/>
      <c r="AL67" s="7">
        <v>-311</v>
      </c>
      <c r="AM67" s="7"/>
      <c r="AN67" s="7" t="s">
        <v>15</v>
      </c>
      <c r="AO67" s="7"/>
      <c r="AP67" s="7">
        <v>-2</v>
      </c>
      <c r="AQ67" s="7"/>
      <c r="AR67" s="7">
        <v>-67</v>
      </c>
      <c r="AS67" s="7"/>
    </row>
    <row r="68" spans="1:45" x14ac:dyDescent="0.3">
      <c r="A68" s="6" t="s">
        <v>439</v>
      </c>
      <c r="B68" s="6"/>
      <c r="C68" s="6" t="s">
        <v>201</v>
      </c>
      <c r="D68" s="7" t="s">
        <v>15</v>
      </c>
      <c r="E68" s="7"/>
      <c r="F68" s="7" t="s">
        <v>15</v>
      </c>
      <c r="G68" s="7"/>
      <c r="H68" s="7" t="s">
        <v>15</v>
      </c>
      <c r="I68" s="7"/>
      <c r="J68" s="7" t="s">
        <v>15</v>
      </c>
      <c r="K68" s="7"/>
      <c r="L68" s="7" t="s">
        <v>15</v>
      </c>
      <c r="M68" s="7"/>
      <c r="N68" s="7" t="s">
        <v>15</v>
      </c>
      <c r="O68" s="7"/>
      <c r="P68" s="7" t="s">
        <v>15</v>
      </c>
      <c r="Q68" s="7"/>
      <c r="R68" s="7">
        <v>0</v>
      </c>
      <c r="S68" s="7"/>
      <c r="T68" s="7">
        <v>0</v>
      </c>
      <c r="U68" s="7"/>
      <c r="V68" s="7">
        <v>0</v>
      </c>
      <c r="W68" s="7"/>
      <c r="X68" s="7">
        <v>0</v>
      </c>
      <c r="Y68" s="7"/>
      <c r="Z68" s="7">
        <v>0</v>
      </c>
      <c r="AA68" s="7"/>
      <c r="AB68" s="7">
        <v>0</v>
      </c>
      <c r="AC68" s="7"/>
      <c r="AD68" s="7">
        <v>-1</v>
      </c>
      <c r="AE68" s="7"/>
      <c r="AF68" s="7">
        <v>0</v>
      </c>
      <c r="AG68" s="7"/>
      <c r="AH68" s="7">
        <v>0</v>
      </c>
      <c r="AI68" s="7"/>
      <c r="AJ68" s="7">
        <v>0</v>
      </c>
      <c r="AK68" s="7"/>
      <c r="AL68" s="7" t="s">
        <v>15</v>
      </c>
      <c r="AM68" s="7"/>
      <c r="AN68" s="7" t="s">
        <v>15</v>
      </c>
      <c r="AO68" s="7"/>
      <c r="AP68" s="7" t="s">
        <v>15</v>
      </c>
      <c r="AQ68" s="7"/>
      <c r="AR68" s="7" t="s">
        <v>15</v>
      </c>
      <c r="AS68" s="7"/>
    </row>
    <row r="69" spans="1:45" x14ac:dyDescent="0.3">
      <c r="A69" s="6" t="s">
        <v>440</v>
      </c>
      <c r="B69" s="6"/>
      <c r="C69" s="6" t="s">
        <v>203</v>
      </c>
      <c r="D69" s="7">
        <v>0</v>
      </c>
      <c r="E69" s="7"/>
      <c r="F69" s="7">
        <v>0</v>
      </c>
      <c r="G69" s="7"/>
      <c r="H69" s="7">
        <v>0</v>
      </c>
      <c r="I69" s="7"/>
      <c r="J69" s="7">
        <v>0</v>
      </c>
      <c r="K69" s="7"/>
      <c r="L69" s="7">
        <v>0</v>
      </c>
      <c r="M69" s="7"/>
      <c r="N69" s="7" t="s">
        <v>15</v>
      </c>
      <c r="O69" s="7"/>
      <c r="P69" s="7" t="s">
        <v>15</v>
      </c>
      <c r="Q69" s="7"/>
      <c r="R69" s="7" t="s">
        <v>15</v>
      </c>
      <c r="S69" s="7"/>
      <c r="T69" s="7" t="s">
        <v>15</v>
      </c>
      <c r="U69" s="7"/>
      <c r="V69" s="7" t="s">
        <v>15</v>
      </c>
      <c r="W69" s="7"/>
      <c r="X69" s="7">
        <v>0</v>
      </c>
      <c r="Y69" s="7"/>
      <c r="Z69" s="7" t="s">
        <v>15</v>
      </c>
      <c r="AA69" s="7"/>
      <c r="AB69" s="7" t="s">
        <v>15</v>
      </c>
      <c r="AC69" s="7"/>
      <c r="AD69" s="7" t="s">
        <v>15</v>
      </c>
      <c r="AE69" s="7"/>
      <c r="AF69" s="7" t="s">
        <v>15</v>
      </c>
      <c r="AG69" s="7"/>
      <c r="AH69" s="7">
        <v>0</v>
      </c>
      <c r="AI69" s="7"/>
      <c r="AJ69" s="7" t="s">
        <v>15</v>
      </c>
      <c r="AK69" s="7"/>
      <c r="AL69" s="7" t="s">
        <v>15</v>
      </c>
      <c r="AM69" s="7"/>
      <c r="AN69" s="7" t="s">
        <v>15</v>
      </c>
      <c r="AO69" s="7"/>
      <c r="AP69" s="7" t="s">
        <v>15</v>
      </c>
      <c r="AQ69" s="7"/>
      <c r="AR69" s="7" t="s">
        <v>15</v>
      </c>
      <c r="AS69" s="7"/>
    </row>
    <row r="70" spans="1:45" x14ac:dyDescent="0.3">
      <c r="A70" s="6" t="s">
        <v>441</v>
      </c>
      <c r="B70" s="6"/>
      <c r="C70" s="6" t="s">
        <v>205</v>
      </c>
      <c r="D70" s="7">
        <v>1487</v>
      </c>
      <c r="E70" s="7"/>
      <c r="F70" s="7">
        <v>-254</v>
      </c>
      <c r="G70" s="7"/>
      <c r="H70" s="7">
        <v>626</v>
      </c>
      <c r="I70" s="7"/>
      <c r="J70" s="7">
        <v>-5550</v>
      </c>
      <c r="K70" s="7"/>
      <c r="L70" s="7">
        <v>-1110</v>
      </c>
      <c r="M70" s="7"/>
      <c r="N70" s="7">
        <v>141</v>
      </c>
      <c r="O70" s="7"/>
      <c r="P70" s="7">
        <v>-27</v>
      </c>
      <c r="Q70" s="7"/>
      <c r="R70" s="7">
        <v>542</v>
      </c>
      <c r="S70" s="7"/>
      <c r="T70" s="7">
        <v>-64</v>
      </c>
      <c r="U70" s="7"/>
      <c r="V70" s="7">
        <v>-396</v>
      </c>
      <c r="W70" s="7"/>
      <c r="X70" s="7">
        <v>-958</v>
      </c>
      <c r="Y70" s="7"/>
      <c r="Z70" s="7">
        <v>4</v>
      </c>
      <c r="AA70" s="7"/>
      <c r="AB70" s="7">
        <v>2295</v>
      </c>
      <c r="AC70" s="7"/>
      <c r="AD70" s="7">
        <v>1994</v>
      </c>
      <c r="AE70" s="7"/>
      <c r="AF70" s="7">
        <v>238</v>
      </c>
      <c r="AG70" s="7"/>
      <c r="AH70" s="7">
        <v>-967</v>
      </c>
      <c r="AI70" s="7"/>
      <c r="AJ70" s="7">
        <v>13</v>
      </c>
      <c r="AK70" s="7"/>
      <c r="AL70" s="7">
        <v>-284</v>
      </c>
      <c r="AM70" s="7"/>
      <c r="AN70" s="7">
        <v>-1061</v>
      </c>
      <c r="AO70" s="7"/>
      <c r="AP70" s="7">
        <v>251</v>
      </c>
      <c r="AQ70" s="7" t="s">
        <v>59</v>
      </c>
      <c r="AR70" s="7">
        <v>-797</v>
      </c>
      <c r="AS70" s="7"/>
    </row>
    <row r="71" spans="1:45" x14ac:dyDescent="0.3">
      <c r="A71" s="6" t="s">
        <v>442</v>
      </c>
      <c r="B71" s="6"/>
      <c r="C71" s="6" t="s">
        <v>207</v>
      </c>
      <c r="D71" s="7">
        <v>794</v>
      </c>
      <c r="E71" s="7"/>
      <c r="F71" s="7">
        <v>-1391</v>
      </c>
      <c r="G71" s="7"/>
      <c r="H71" s="7">
        <v>245</v>
      </c>
      <c r="I71" s="7"/>
      <c r="J71" s="7">
        <v>475</v>
      </c>
      <c r="K71" s="7"/>
      <c r="L71" s="7">
        <v>230</v>
      </c>
      <c r="M71" s="7"/>
      <c r="N71" s="7">
        <v>-451</v>
      </c>
      <c r="O71" s="7"/>
      <c r="P71" s="7">
        <v>1211</v>
      </c>
      <c r="Q71" s="7"/>
      <c r="R71" s="7">
        <v>1248</v>
      </c>
      <c r="S71" s="7"/>
      <c r="T71" s="7">
        <v>397</v>
      </c>
      <c r="U71" s="7"/>
      <c r="V71" s="7">
        <v>-609</v>
      </c>
      <c r="W71" s="7"/>
      <c r="X71" s="7">
        <v>-24</v>
      </c>
      <c r="Y71" s="7"/>
      <c r="Z71" s="7">
        <v>-365</v>
      </c>
      <c r="AA71" s="7"/>
      <c r="AB71" s="7">
        <v>-80</v>
      </c>
      <c r="AC71" s="7"/>
      <c r="AD71" s="7">
        <v>-2233</v>
      </c>
      <c r="AE71" s="7"/>
      <c r="AF71" s="7">
        <v>-938</v>
      </c>
      <c r="AG71" s="7"/>
      <c r="AH71" s="7">
        <v>364</v>
      </c>
      <c r="AI71" s="7" t="s">
        <v>59</v>
      </c>
      <c r="AJ71" s="7">
        <v>143</v>
      </c>
      <c r="AK71" s="7" t="s">
        <v>59</v>
      </c>
      <c r="AL71" s="7">
        <v>132</v>
      </c>
      <c r="AM71" s="7" t="s">
        <v>59</v>
      </c>
      <c r="AN71" s="7">
        <v>-465</v>
      </c>
      <c r="AO71" s="7" t="s">
        <v>59</v>
      </c>
      <c r="AP71" s="7">
        <v>-118</v>
      </c>
      <c r="AQ71" s="7" t="s">
        <v>59</v>
      </c>
      <c r="AR71" s="7">
        <v>413</v>
      </c>
      <c r="AS71" s="7"/>
    </row>
    <row r="72" spans="1:45" x14ac:dyDescent="0.3">
      <c r="A72" s="6" t="s">
        <v>443</v>
      </c>
      <c r="B72" s="6"/>
      <c r="C72" s="6" t="s">
        <v>209</v>
      </c>
      <c r="D72" s="7" t="s">
        <v>15</v>
      </c>
      <c r="E72" s="7"/>
      <c r="F72" s="7" t="s">
        <v>15</v>
      </c>
      <c r="G72" s="7"/>
      <c r="H72" s="7">
        <v>-519</v>
      </c>
      <c r="I72" s="7"/>
      <c r="J72" s="7">
        <v>186</v>
      </c>
      <c r="K72" s="7"/>
      <c r="L72" s="7">
        <v>-1095</v>
      </c>
      <c r="M72" s="7"/>
      <c r="N72" s="7">
        <v>6</v>
      </c>
      <c r="O72" s="7"/>
      <c r="P72" s="7">
        <v>-62</v>
      </c>
      <c r="Q72" s="7"/>
      <c r="R72" s="7">
        <v>-600</v>
      </c>
      <c r="S72" s="7"/>
      <c r="T72" s="7" t="s">
        <v>15</v>
      </c>
      <c r="U72" s="7"/>
      <c r="V72" s="7">
        <v>-327</v>
      </c>
      <c r="W72" s="7"/>
      <c r="X72" s="7" t="s">
        <v>15</v>
      </c>
      <c r="Y72" s="7"/>
      <c r="Z72" s="7">
        <v>6</v>
      </c>
      <c r="AA72" s="7"/>
      <c r="AB72" s="7" t="s">
        <v>15</v>
      </c>
      <c r="AC72" s="7"/>
      <c r="AD72" s="7" t="s">
        <v>15</v>
      </c>
      <c r="AE72" s="7"/>
      <c r="AF72" s="7" t="s">
        <v>15</v>
      </c>
      <c r="AG72" s="7"/>
      <c r="AH72" s="7">
        <v>15</v>
      </c>
      <c r="AI72" s="7"/>
      <c r="AJ72" s="7">
        <v>15</v>
      </c>
      <c r="AK72" s="7"/>
      <c r="AL72" s="7">
        <v>32</v>
      </c>
      <c r="AM72" s="7"/>
      <c r="AN72" s="7">
        <v>-197</v>
      </c>
      <c r="AO72" s="7"/>
      <c r="AP72" s="7">
        <v>-244</v>
      </c>
      <c r="AQ72" s="7"/>
      <c r="AR72" s="7">
        <v>40</v>
      </c>
      <c r="AS72" s="7"/>
    </row>
    <row r="73" spans="1:4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1:45" x14ac:dyDescent="0.3">
      <c r="A74" s="9" t="s">
        <v>84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x14ac:dyDescent="0.3">
      <c r="A75" s="9" t="s">
        <v>242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x14ac:dyDescent="0.3">
      <c r="A77" s="10" t="s">
        <v>35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x14ac:dyDescent="0.3">
      <c r="A78" s="9" t="s">
        <v>86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x14ac:dyDescent="0.3">
      <c r="A79" s="9" t="s">
        <v>36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  <row r="81" spans="1:45" x14ac:dyDescent="0.3">
      <c r="A81" s="9" t="s">
        <v>444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</row>
  </sheetData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S80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311</v>
      </c>
    </row>
    <row r="2" spans="1:45" ht="20.25" customHeight="1" x14ac:dyDescent="0.4">
      <c r="A2" s="3" t="s">
        <v>312</v>
      </c>
    </row>
    <row r="3" spans="1:45" ht="15" customHeight="1" x14ac:dyDescent="0.35">
      <c r="A3" s="1" t="s">
        <v>90</v>
      </c>
    </row>
    <row r="4" spans="1:45" ht="12.75" customHeight="1" x14ac:dyDescent="0.35">
      <c r="A4" s="2" t="s">
        <v>3</v>
      </c>
    </row>
    <row r="6" spans="1:45" x14ac:dyDescent="0.3">
      <c r="A6" s="5" t="s">
        <v>91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313</v>
      </c>
      <c r="B8" s="8" t="s">
        <v>314</v>
      </c>
      <c r="C8" s="6"/>
      <c r="D8" s="7">
        <v>4655</v>
      </c>
      <c r="E8" s="7"/>
      <c r="F8" s="7">
        <v>3453</v>
      </c>
      <c r="G8" s="7"/>
      <c r="H8" s="7">
        <v>635</v>
      </c>
      <c r="I8" s="7"/>
      <c r="J8" s="7">
        <v>260</v>
      </c>
      <c r="K8" s="7"/>
      <c r="L8" s="7">
        <v>1042</v>
      </c>
      <c r="M8" s="7"/>
      <c r="N8" s="7">
        <v>-500</v>
      </c>
      <c r="O8" s="7"/>
      <c r="P8" s="7">
        <v>4600</v>
      </c>
      <c r="Q8" s="7"/>
      <c r="R8" s="7">
        <v>1930</v>
      </c>
      <c r="S8" s="7"/>
      <c r="T8" s="7">
        <v>-3690</v>
      </c>
      <c r="U8" s="7"/>
      <c r="V8" s="7">
        <v>7514</v>
      </c>
      <c r="W8" s="7"/>
      <c r="X8" s="7">
        <v>784</v>
      </c>
      <c r="Y8" s="7"/>
      <c r="Z8" s="7">
        <v>2849</v>
      </c>
      <c r="AA8" s="7"/>
      <c r="AB8" s="7">
        <v>5894</v>
      </c>
      <c r="AC8" s="7"/>
      <c r="AD8" s="7">
        <v>7448</v>
      </c>
      <c r="AE8" s="7"/>
      <c r="AF8" s="7">
        <v>11410</v>
      </c>
      <c r="AG8" s="7"/>
      <c r="AH8" s="7">
        <v>4829</v>
      </c>
      <c r="AI8" s="7"/>
      <c r="AJ8" s="7">
        <v>10081</v>
      </c>
      <c r="AK8" s="7"/>
      <c r="AL8" s="7">
        <v>4705</v>
      </c>
      <c r="AM8" s="7"/>
      <c r="AN8" s="7">
        <v>5384</v>
      </c>
      <c r="AO8" s="7"/>
      <c r="AP8" s="7">
        <v>-5968</v>
      </c>
      <c r="AQ8" s="7"/>
      <c r="AR8" s="7">
        <v>30139</v>
      </c>
      <c r="AS8" s="7"/>
    </row>
    <row r="10" spans="1:45" x14ac:dyDescent="0.3">
      <c r="A10" s="6" t="s">
        <v>315</v>
      </c>
      <c r="B10" s="6"/>
      <c r="C10" s="6" t="s">
        <v>151</v>
      </c>
      <c r="D10" s="7">
        <v>-1</v>
      </c>
      <c r="E10" s="7"/>
      <c r="F10" s="7">
        <v>0</v>
      </c>
      <c r="G10" s="7"/>
      <c r="H10" s="7">
        <v>0</v>
      </c>
      <c r="I10" s="7"/>
      <c r="J10" s="7">
        <v>0</v>
      </c>
      <c r="K10" s="7"/>
      <c r="L10" s="7" t="s">
        <v>15</v>
      </c>
      <c r="M10" s="7"/>
      <c r="N10" s="7" t="s">
        <v>15</v>
      </c>
      <c r="O10" s="7"/>
      <c r="P10" s="7" t="s">
        <v>15</v>
      </c>
      <c r="Q10" s="7"/>
      <c r="R10" s="7" t="s">
        <v>15</v>
      </c>
      <c r="S10" s="7"/>
      <c r="T10" s="7" t="s">
        <v>15</v>
      </c>
      <c r="U10" s="7"/>
      <c r="V10" s="7">
        <v>0</v>
      </c>
      <c r="W10" s="7"/>
      <c r="X10" s="7">
        <v>0</v>
      </c>
      <c r="Y10" s="7"/>
      <c r="Z10" s="7">
        <v>0</v>
      </c>
      <c r="AA10" s="7"/>
      <c r="AB10" s="7">
        <v>0</v>
      </c>
      <c r="AC10" s="7"/>
      <c r="AD10" s="7" t="s">
        <v>15</v>
      </c>
      <c r="AE10" s="7"/>
      <c r="AF10" s="7">
        <v>0</v>
      </c>
      <c r="AG10" s="7"/>
      <c r="AH10" s="7">
        <v>0</v>
      </c>
      <c r="AI10" s="7"/>
      <c r="AJ10" s="7" t="s">
        <v>15</v>
      </c>
      <c r="AK10" s="7"/>
      <c r="AL10" s="7" t="s">
        <v>15</v>
      </c>
      <c r="AM10" s="7"/>
      <c r="AN10" s="7">
        <v>0</v>
      </c>
      <c r="AO10" s="7"/>
      <c r="AP10" s="7" t="s">
        <v>15</v>
      </c>
      <c r="AQ10" s="7"/>
      <c r="AR10" s="7" t="s">
        <v>15</v>
      </c>
      <c r="AS10" s="7"/>
    </row>
    <row r="11" spans="1:45" x14ac:dyDescent="0.3">
      <c r="A11" s="6" t="s">
        <v>316</v>
      </c>
      <c r="B11" s="6"/>
      <c r="C11" s="6" t="s">
        <v>153</v>
      </c>
      <c r="D11" s="7">
        <v>100</v>
      </c>
      <c r="E11" s="7"/>
      <c r="F11" s="7">
        <v>441</v>
      </c>
      <c r="G11" s="7"/>
      <c r="H11" s="7">
        <v>-1181</v>
      </c>
      <c r="I11" s="7"/>
      <c r="J11" s="7">
        <v>-1254</v>
      </c>
      <c r="K11" s="7"/>
      <c r="L11" s="7">
        <v>-692</v>
      </c>
      <c r="M11" s="7"/>
      <c r="N11" s="7">
        <v>521</v>
      </c>
      <c r="O11" s="7"/>
      <c r="P11" s="7">
        <v>1872</v>
      </c>
      <c r="Q11" s="7"/>
      <c r="R11" s="7">
        <v>599</v>
      </c>
      <c r="S11" s="7"/>
      <c r="T11" s="7">
        <v>-572</v>
      </c>
      <c r="U11" s="7"/>
      <c r="V11" s="7">
        <v>2338</v>
      </c>
      <c r="W11" s="7"/>
      <c r="X11" s="7">
        <v>1810</v>
      </c>
      <c r="Y11" s="7"/>
      <c r="Z11" s="7">
        <v>209</v>
      </c>
      <c r="AA11" s="7"/>
      <c r="AB11" s="7">
        <v>-1897</v>
      </c>
      <c r="AC11" s="7"/>
      <c r="AD11" s="7">
        <v>4313</v>
      </c>
      <c r="AE11" s="7"/>
      <c r="AF11" s="7">
        <v>3712</v>
      </c>
      <c r="AG11" s="7"/>
      <c r="AH11" s="7">
        <v>1886</v>
      </c>
      <c r="AI11" s="7"/>
      <c r="AJ11" s="7">
        <v>457</v>
      </c>
      <c r="AK11" s="7"/>
      <c r="AL11" s="7">
        <v>1571</v>
      </c>
      <c r="AM11" s="7"/>
      <c r="AN11" s="7">
        <v>189</v>
      </c>
      <c r="AO11" s="7"/>
      <c r="AP11" s="7">
        <v>-18</v>
      </c>
      <c r="AQ11" s="7"/>
      <c r="AR11" s="7">
        <v>3548</v>
      </c>
      <c r="AS11" s="7"/>
    </row>
    <row r="12" spans="1:45" x14ac:dyDescent="0.3">
      <c r="A12" s="6" t="s">
        <v>317</v>
      </c>
      <c r="B12" s="6"/>
      <c r="C12" s="6" t="s">
        <v>155</v>
      </c>
      <c r="D12" s="7">
        <v>0</v>
      </c>
      <c r="E12" s="7"/>
      <c r="F12" s="7">
        <v>0</v>
      </c>
      <c r="G12" s="7"/>
      <c r="H12" s="7">
        <v>0</v>
      </c>
      <c r="I12" s="7"/>
      <c r="J12" s="7" t="s">
        <v>15</v>
      </c>
      <c r="K12" s="7"/>
      <c r="L12" s="7">
        <v>14</v>
      </c>
      <c r="M12" s="7"/>
      <c r="N12" s="7">
        <v>-10</v>
      </c>
      <c r="O12" s="7"/>
      <c r="P12" s="7">
        <v>73</v>
      </c>
      <c r="Q12" s="7"/>
      <c r="R12" s="7">
        <v>-11</v>
      </c>
      <c r="S12" s="7"/>
      <c r="T12" s="7">
        <v>-31</v>
      </c>
      <c r="U12" s="7"/>
      <c r="V12" s="7">
        <v>3</v>
      </c>
      <c r="W12" s="7"/>
      <c r="X12" s="7">
        <v>-7</v>
      </c>
      <c r="Y12" s="7"/>
      <c r="Z12" s="7">
        <v>-10</v>
      </c>
      <c r="AA12" s="7"/>
      <c r="AB12" s="7">
        <v>5</v>
      </c>
      <c r="AC12" s="7"/>
      <c r="AD12" s="7">
        <v>12</v>
      </c>
      <c r="AE12" s="7"/>
      <c r="AF12" s="7">
        <v>4</v>
      </c>
      <c r="AG12" s="7"/>
      <c r="AH12" s="7">
        <v>0</v>
      </c>
      <c r="AI12" s="7"/>
      <c r="AJ12" s="7">
        <v>0</v>
      </c>
      <c r="AK12" s="7"/>
      <c r="AL12" s="7">
        <v>0</v>
      </c>
      <c r="AM12" s="7"/>
      <c r="AN12" s="7">
        <v>0</v>
      </c>
      <c r="AO12" s="7"/>
      <c r="AP12" s="7" t="s">
        <v>15</v>
      </c>
      <c r="AQ12" s="7"/>
      <c r="AR12" s="7">
        <v>0</v>
      </c>
      <c r="AS12" s="7"/>
    </row>
    <row r="13" spans="1:45" x14ac:dyDescent="0.3">
      <c r="A13" s="6" t="s">
        <v>318</v>
      </c>
      <c r="B13" s="6"/>
      <c r="C13" s="6" t="s">
        <v>157</v>
      </c>
      <c r="D13" s="7">
        <v>-26</v>
      </c>
      <c r="E13" s="7"/>
      <c r="F13" s="7" t="s">
        <v>15</v>
      </c>
      <c r="G13" s="7"/>
      <c r="H13" s="7">
        <v>0</v>
      </c>
      <c r="I13" s="7"/>
      <c r="J13" s="7">
        <v>10</v>
      </c>
      <c r="K13" s="7"/>
      <c r="L13" s="7">
        <v>22</v>
      </c>
      <c r="M13" s="7"/>
      <c r="N13" s="7">
        <v>-9</v>
      </c>
      <c r="O13" s="7"/>
      <c r="P13" s="7">
        <v>16</v>
      </c>
      <c r="Q13" s="7"/>
      <c r="R13" s="7">
        <v>-27</v>
      </c>
      <c r="S13" s="7"/>
      <c r="T13" s="7">
        <v>11</v>
      </c>
      <c r="U13" s="7"/>
      <c r="V13" s="7">
        <v>-7</v>
      </c>
      <c r="W13" s="7"/>
      <c r="X13" s="7">
        <v>0</v>
      </c>
      <c r="Y13" s="7"/>
      <c r="Z13" s="7">
        <v>-1</v>
      </c>
      <c r="AA13" s="7"/>
      <c r="AB13" s="7">
        <v>10</v>
      </c>
      <c r="AC13" s="7"/>
      <c r="AD13" s="7">
        <v>27</v>
      </c>
      <c r="AE13" s="7"/>
      <c r="AF13" s="7">
        <v>7</v>
      </c>
      <c r="AG13" s="7"/>
      <c r="AH13" s="7" t="s">
        <v>15</v>
      </c>
      <c r="AI13" s="7"/>
      <c r="AJ13" s="7">
        <v>0</v>
      </c>
      <c r="AK13" s="7"/>
      <c r="AL13" s="7">
        <v>0</v>
      </c>
      <c r="AM13" s="7"/>
      <c r="AN13" s="7">
        <v>0</v>
      </c>
      <c r="AO13" s="7"/>
      <c r="AP13" s="7" t="s">
        <v>15</v>
      </c>
      <c r="AQ13" s="7"/>
      <c r="AR13" s="7">
        <v>0</v>
      </c>
      <c r="AS13" s="7"/>
    </row>
    <row r="14" spans="1:45" x14ac:dyDescent="0.3">
      <c r="A14" s="6" t="s">
        <v>319</v>
      </c>
      <c r="B14" s="6"/>
      <c r="C14" s="6" t="s">
        <v>159</v>
      </c>
      <c r="D14" s="7">
        <v>0</v>
      </c>
      <c r="E14" s="7"/>
      <c r="F14" s="7">
        <v>0</v>
      </c>
      <c r="G14" s="7"/>
      <c r="H14" s="7" t="s">
        <v>15</v>
      </c>
      <c r="I14" s="7"/>
      <c r="J14" s="7">
        <v>0</v>
      </c>
      <c r="K14" s="7"/>
      <c r="L14" s="7">
        <v>0</v>
      </c>
      <c r="M14" s="7"/>
      <c r="N14" s="7">
        <v>0</v>
      </c>
      <c r="O14" s="7"/>
      <c r="P14" s="7" t="s">
        <v>15</v>
      </c>
      <c r="Q14" s="7"/>
      <c r="R14" s="7">
        <v>0</v>
      </c>
      <c r="S14" s="7"/>
      <c r="T14" s="7" t="s">
        <v>15</v>
      </c>
      <c r="U14" s="7"/>
      <c r="V14" s="7" t="s">
        <v>15</v>
      </c>
      <c r="W14" s="7"/>
      <c r="X14" s="7">
        <v>-1</v>
      </c>
      <c r="Y14" s="7"/>
      <c r="Z14" s="7">
        <v>-6</v>
      </c>
      <c r="AA14" s="7"/>
      <c r="AB14" s="7" t="s">
        <v>15</v>
      </c>
      <c r="AC14" s="7"/>
      <c r="AD14" s="7" t="s">
        <v>15</v>
      </c>
      <c r="AE14" s="7"/>
      <c r="AF14" s="7" t="s">
        <v>15</v>
      </c>
      <c r="AG14" s="7"/>
      <c r="AH14" s="7" t="s">
        <v>15</v>
      </c>
      <c r="AI14" s="7"/>
      <c r="AJ14" s="7" t="s">
        <v>15</v>
      </c>
      <c r="AK14" s="7"/>
      <c r="AL14" s="7">
        <v>0</v>
      </c>
      <c r="AM14" s="7"/>
      <c r="AN14" s="7">
        <v>0</v>
      </c>
      <c r="AO14" s="7"/>
      <c r="AP14" s="7" t="s">
        <v>15</v>
      </c>
      <c r="AQ14" s="7"/>
      <c r="AR14" s="7">
        <v>0</v>
      </c>
      <c r="AS14" s="7"/>
    </row>
    <row r="15" spans="1:45" x14ac:dyDescent="0.3">
      <c r="A15" s="6" t="s">
        <v>320</v>
      </c>
      <c r="B15" s="6"/>
      <c r="C15" s="6" t="s">
        <v>161</v>
      </c>
      <c r="D15" s="7">
        <v>77</v>
      </c>
      <c r="E15" s="7"/>
      <c r="F15" s="7">
        <v>-71</v>
      </c>
      <c r="G15" s="7"/>
      <c r="H15" s="7">
        <v>19</v>
      </c>
      <c r="I15" s="7"/>
      <c r="J15" s="7">
        <v>6</v>
      </c>
      <c r="K15" s="7"/>
      <c r="L15" s="7">
        <v>82</v>
      </c>
      <c r="M15" s="7"/>
      <c r="N15" s="7">
        <v>213</v>
      </c>
      <c r="O15" s="7"/>
      <c r="P15" s="7">
        <v>288</v>
      </c>
      <c r="Q15" s="7"/>
      <c r="R15" s="7">
        <v>-343</v>
      </c>
      <c r="S15" s="7"/>
      <c r="T15" s="7">
        <v>-167</v>
      </c>
      <c r="U15" s="7"/>
      <c r="V15" s="7">
        <v>112</v>
      </c>
      <c r="W15" s="7"/>
      <c r="X15" s="7">
        <v>-102</v>
      </c>
      <c r="Y15" s="7"/>
      <c r="Z15" s="7">
        <v>-51</v>
      </c>
      <c r="AA15" s="7"/>
      <c r="AB15" s="7">
        <v>275</v>
      </c>
      <c r="AC15" s="7"/>
      <c r="AD15" s="7">
        <v>261</v>
      </c>
      <c r="AE15" s="7"/>
      <c r="AF15" s="7">
        <v>464</v>
      </c>
      <c r="AG15" s="7"/>
      <c r="AH15" s="7">
        <v>118</v>
      </c>
      <c r="AI15" s="7"/>
      <c r="AJ15" s="7">
        <v>333</v>
      </c>
      <c r="AK15" s="7"/>
      <c r="AL15" s="7">
        <v>66</v>
      </c>
      <c r="AM15" s="7"/>
      <c r="AN15" s="7">
        <v>428</v>
      </c>
      <c r="AO15" s="7"/>
      <c r="AP15" s="7">
        <v>-56</v>
      </c>
      <c r="AQ15" s="7"/>
      <c r="AR15" s="7">
        <v>-118</v>
      </c>
      <c r="AS15" s="7"/>
    </row>
    <row r="16" spans="1:45" x14ac:dyDescent="0.3">
      <c r="A16" s="6" t="s">
        <v>321</v>
      </c>
      <c r="B16" s="6"/>
      <c r="C16" s="6" t="s">
        <v>163</v>
      </c>
      <c r="D16" s="7" t="s">
        <v>15</v>
      </c>
      <c r="E16" s="7"/>
      <c r="F16" s="7" t="s">
        <v>15</v>
      </c>
      <c r="G16" s="7"/>
      <c r="H16" s="7" t="s">
        <v>15</v>
      </c>
      <c r="I16" s="7"/>
      <c r="J16" s="7" t="s">
        <v>15</v>
      </c>
      <c r="K16" s="7"/>
      <c r="L16" s="7">
        <v>0</v>
      </c>
      <c r="M16" s="7"/>
      <c r="N16" s="7">
        <v>0</v>
      </c>
      <c r="O16" s="7"/>
      <c r="P16" s="7">
        <v>0</v>
      </c>
      <c r="Q16" s="7"/>
      <c r="R16" s="7">
        <v>0</v>
      </c>
      <c r="S16" s="7"/>
      <c r="T16" s="7">
        <v>0</v>
      </c>
      <c r="U16" s="7"/>
      <c r="V16" s="7">
        <v>2</v>
      </c>
      <c r="W16" s="7"/>
      <c r="X16" s="7">
        <v>4</v>
      </c>
      <c r="Y16" s="7"/>
      <c r="Z16" s="7" t="s">
        <v>15</v>
      </c>
      <c r="AA16" s="7"/>
      <c r="AB16" s="7">
        <v>1</v>
      </c>
      <c r="AC16" s="7"/>
      <c r="AD16" s="7" t="s">
        <v>15</v>
      </c>
      <c r="AE16" s="7"/>
      <c r="AF16" s="7">
        <v>143</v>
      </c>
      <c r="AG16" s="7"/>
      <c r="AH16" s="7">
        <v>-167</v>
      </c>
      <c r="AI16" s="7"/>
      <c r="AJ16" s="7">
        <v>-234</v>
      </c>
      <c r="AK16" s="7"/>
      <c r="AL16" s="7">
        <v>-418</v>
      </c>
      <c r="AM16" s="7"/>
      <c r="AN16" s="7">
        <v>762</v>
      </c>
      <c r="AO16" s="7"/>
      <c r="AP16" s="7">
        <v>141</v>
      </c>
      <c r="AQ16" s="7"/>
      <c r="AR16" s="7">
        <v>795</v>
      </c>
      <c r="AS16" s="7"/>
    </row>
    <row r="17" spans="1:45" x14ac:dyDescent="0.3">
      <c r="A17" s="6" t="s">
        <v>322</v>
      </c>
      <c r="B17" s="6"/>
      <c r="C17" s="6" t="s">
        <v>165</v>
      </c>
      <c r="D17" s="7">
        <v>0</v>
      </c>
      <c r="E17" s="7"/>
      <c r="F17" s="7">
        <v>0</v>
      </c>
      <c r="G17" s="7"/>
      <c r="H17" s="7">
        <v>0</v>
      </c>
      <c r="I17" s="7"/>
      <c r="J17" s="7">
        <v>0</v>
      </c>
      <c r="K17" s="7"/>
      <c r="L17" s="7">
        <v>0</v>
      </c>
      <c r="M17" s="7"/>
      <c r="N17" s="7">
        <v>0</v>
      </c>
      <c r="O17" s="7"/>
      <c r="P17" s="7">
        <v>0</v>
      </c>
      <c r="Q17" s="7"/>
      <c r="R17" s="7">
        <v>0</v>
      </c>
      <c r="S17" s="7"/>
      <c r="T17" s="7">
        <v>5</v>
      </c>
      <c r="U17" s="7"/>
      <c r="V17" s="7" t="s">
        <v>15</v>
      </c>
      <c r="W17" s="7"/>
      <c r="X17" s="7">
        <v>0</v>
      </c>
      <c r="Y17" s="7"/>
      <c r="Z17" s="7">
        <v>0</v>
      </c>
      <c r="AA17" s="7"/>
      <c r="AB17" s="7" t="s">
        <v>15</v>
      </c>
      <c r="AC17" s="7"/>
      <c r="AD17" s="7">
        <v>0</v>
      </c>
      <c r="AE17" s="7"/>
      <c r="AF17" s="7">
        <v>0</v>
      </c>
      <c r="AG17" s="7"/>
      <c r="AH17" s="7" t="s">
        <v>15</v>
      </c>
      <c r="AI17" s="7"/>
      <c r="AJ17" s="7" t="s">
        <v>15</v>
      </c>
      <c r="AK17" s="7"/>
      <c r="AL17" s="7">
        <v>0</v>
      </c>
      <c r="AM17" s="7"/>
      <c r="AN17" s="7">
        <v>0</v>
      </c>
      <c r="AO17" s="7"/>
      <c r="AP17" s="7" t="s">
        <v>15</v>
      </c>
      <c r="AQ17" s="7"/>
      <c r="AR17" s="7" t="s">
        <v>15</v>
      </c>
      <c r="AS17" s="7"/>
    </row>
    <row r="18" spans="1:45" x14ac:dyDescent="0.3">
      <c r="A18" s="6" t="s">
        <v>323</v>
      </c>
      <c r="B18" s="6"/>
      <c r="C18" s="6" t="s">
        <v>167</v>
      </c>
      <c r="D18" s="7">
        <v>0</v>
      </c>
      <c r="E18" s="7"/>
      <c r="F18" s="7" t="s">
        <v>15</v>
      </c>
      <c r="G18" s="7"/>
      <c r="H18" s="7">
        <v>0</v>
      </c>
      <c r="I18" s="7"/>
      <c r="J18" s="7">
        <v>0</v>
      </c>
      <c r="K18" s="7"/>
      <c r="L18" s="7">
        <v>0</v>
      </c>
      <c r="M18" s="7"/>
      <c r="N18" s="7">
        <v>0</v>
      </c>
      <c r="O18" s="7"/>
      <c r="P18" s="7">
        <v>0</v>
      </c>
      <c r="Q18" s="7"/>
      <c r="R18" s="7" t="s">
        <v>15</v>
      </c>
      <c r="S18" s="7"/>
      <c r="T18" s="7">
        <v>-1</v>
      </c>
      <c r="U18" s="7"/>
      <c r="V18" s="7">
        <v>0</v>
      </c>
      <c r="W18" s="7"/>
      <c r="X18" s="7">
        <v>6</v>
      </c>
      <c r="Y18" s="7"/>
      <c r="Z18" s="7">
        <v>1</v>
      </c>
      <c r="AA18" s="7"/>
      <c r="AB18" s="7">
        <v>10</v>
      </c>
      <c r="AC18" s="7"/>
      <c r="AD18" s="7">
        <v>3</v>
      </c>
      <c r="AE18" s="7"/>
      <c r="AF18" s="7">
        <v>-3</v>
      </c>
      <c r="AG18" s="7"/>
      <c r="AH18" s="7" t="s">
        <v>15</v>
      </c>
      <c r="AI18" s="7"/>
      <c r="AJ18" s="7">
        <v>0</v>
      </c>
      <c r="AK18" s="7"/>
      <c r="AL18" s="7" t="s">
        <v>15</v>
      </c>
      <c r="AM18" s="7"/>
      <c r="AN18" s="7">
        <v>0</v>
      </c>
      <c r="AO18" s="7"/>
      <c r="AP18" s="7">
        <v>0</v>
      </c>
      <c r="AQ18" s="7"/>
      <c r="AR18" s="7">
        <v>0</v>
      </c>
      <c r="AS18" s="7"/>
    </row>
    <row r="19" spans="1:45" x14ac:dyDescent="0.3">
      <c r="A19" s="6" t="s">
        <v>324</v>
      </c>
      <c r="B19" s="6"/>
      <c r="C19" s="6" t="s">
        <v>169</v>
      </c>
      <c r="D19" s="7">
        <v>0</v>
      </c>
      <c r="E19" s="7"/>
      <c r="F19" s="7" t="s">
        <v>15</v>
      </c>
      <c r="G19" s="7"/>
      <c r="H19" s="7" t="s">
        <v>15</v>
      </c>
      <c r="I19" s="7"/>
      <c r="J19" s="7" t="s">
        <v>15</v>
      </c>
      <c r="K19" s="7"/>
      <c r="L19" s="7" t="s">
        <v>15</v>
      </c>
      <c r="M19" s="7"/>
      <c r="N19" s="7">
        <v>2</v>
      </c>
      <c r="O19" s="7"/>
      <c r="P19" s="7">
        <v>2</v>
      </c>
      <c r="Q19" s="7"/>
      <c r="R19" s="7">
        <v>36</v>
      </c>
      <c r="S19" s="7"/>
      <c r="T19" s="7">
        <v>9</v>
      </c>
      <c r="U19" s="7"/>
      <c r="V19" s="7">
        <v>9</v>
      </c>
      <c r="W19" s="7"/>
      <c r="X19" s="7">
        <v>56</v>
      </c>
      <c r="Y19" s="7"/>
      <c r="Z19" s="7">
        <v>-7</v>
      </c>
      <c r="AA19" s="7"/>
      <c r="AB19" s="7">
        <v>18</v>
      </c>
      <c r="AC19" s="7"/>
      <c r="AD19" s="7">
        <v>188</v>
      </c>
      <c r="AE19" s="7"/>
      <c r="AF19" s="7">
        <v>-173</v>
      </c>
      <c r="AG19" s="7"/>
      <c r="AH19" s="7">
        <v>24</v>
      </c>
      <c r="AI19" s="7"/>
      <c r="AJ19" s="7">
        <v>53</v>
      </c>
      <c r="AK19" s="7"/>
      <c r="AL19" s="7">
        <v>170</v>
      </c>
      <c r="AM19" s="7"/>
      <c r="AN19" s="7">
        <v>230</v>
      </c>
      <c r="AO19" s="7"/>
      <c r="AP19" s="7">
        <v>-67</v>
      </c>
      <c r="AQ19" s="7"/>
      <c r="AR19" s="7">
        <v>219</v>
      </c>
      <c r="AS19" s="7"/>
    </row>
    <row r="20" spans="1:45" x14ac:dyDescent="0.3">
      <c r="A20" s="6" t="s">
        <v>325</v>
      </c>
      <c r="B20" s="6"/>
      <c r="C20" s="6" t="s">
        <v>171</v>
      </c>
      <c r="D20" s="7">
        <v>0</v>
      </c>
      <c r="E20" s="7"/>
      <c r="F20" s="7" t="s">
        <v>15</v>
      </c>
      <c r="G20" s="7"/>
      <c r="H20" s="7" t="s">
        <v>15</v>
      </c>
      <c r="I20" s="7"/>
      <c r="J20" s="7" t="s">
        <v>15</v>
      </c>
      <c r="K20" s="7"/>
      <c r="L20" s="7">
        <v>0</v>
      </c>
      <c r="M20" s="7"/>
      <c r="N20" s="7">
        <v>0</v>
      </c>
      <c r="O20" s="7"/>
      <c r="P20" s="7">
        <v>0</v>
      </c>
      <c r="Q20" s="7"/>
      <c r="R20" s="7">
        <v>0</v>
      </c>
      <c r="S20" s="7"/>
      <c r="T20" s="7" t="s">
        <v>15</v>
      </c>
      <c r="U20" s="7"/>
      <c r="V20" s="7" t="s">
        <v>15</v>
      </c>
      <c r="W20" s="7"/>
      <c r="X20" s="7">
        <v>0</v>
      </c>
      <c r="Y20" s="7"/>
      <c r="Z20" s="7" t="s">
        <v>15</v>
      </c>
      <c r="AA20" s="7"/>
      <c r="AB20" s="7" t="s">
        <v>15</v>
      </c>
      <c r="AC20" s="7"/>
      <c r="AD20" s="7" t="s">
        <v>15</v>
      </c>
      <c r="AE20" s="7"/>
      <c r="AF20" s="7">
        <v>0</v>
      </c>
      <c r="AG20" s="7"/>
      <c r="AH20" s="7">
        <v>0</v>
      </c>
      <c r="AI20" s="7"/>
      <c r="AJ20" s="7">
        <v>0</v>
      </c>
      <c r="AK20" s="7"/>
      <c r="AL20" s="7">
        <v>0</v>
      </c>
      <c r="AM20" s="7"/>
      <c r="AN20" s="7">
        <v>0</v>
      </c>
      <c r="AO20" s="7"/>
      <c r="AP20" s="7" t="s">
        <v>15</v>
      </c>
      <c r="AQ20" s="7"/>
      <c r="AR20" s="7" t="s">
        <v>15</v>
      </c>
      <c r="AS20" s="7"/>
    </row>
    <row r="21" spans="1:45" x14ac:dyDescent="0.3">
      <c r="A21" s="6" t="s">
        <v>326</v>
      </c>
      <c r="B21" s="6"/>
      <c r="C21" s="6" t="s">
        <v>173</v>
      </c>
      <c r="D21" s="7">
        <v>99</v>
      </c>
      <c r="E21" s="7"/>
      <c r="F21" s="7">
        <v>-55</v>
      </c>
      <c r="G21" s="7"/>
      <c r="H21" s="7" t="s">
        <v>15</v>
      </c>
      <c r="I21" s="7"/>
      <c r="J21" s="7">
        <v>122</v>
      </c>
      <c r="K21" s="7"/>
      <c r="L21" s="7">
        <v>37</v>
      </c>
      <c r="M21" s="7"/>
      <c r="N21" s="7">
        <v>-6</v>
      </c>
      <c r="O21" s="7"/>
      <c r="P21" s="7">
        <v>113</v>
      </c>
      <c r="Q21" s="7"/>
      <c r="R21" s="7">
        <v>207</v>
      </c>
      <c r="S21" s="7"/>
      <c r="T21" s="7">
        <v>-92</v>
      </c>
      <c r="U21" s="7"/>
      <c r="V21" s="7">
        <v>560</v>
      </c>
      <c r="W21" s="7"/>
      <c r="X21" s="7">
        <v>-124</v>
      </c>
      <c r="Y21" s="7"/>
      <c r="Z21" s="7">
        <v>-111</v>
      </c>
      <c r="AA21" s="7"/>
      <c r="AB21" s="7">
        <v>-10</v>
      </c>
      <c r="AC21" s="7"/>
      <c r="AD21" s="7">
        <v>212</v>
      </c>
      <c r="AE21" s="7"/>
      <c r="AF21" s="7">
        <v>341</v>
      </c>
      <c r="AG21" s="7"/>
      <c r="AH21" s="7">
        <v>-188</v>
      </c>
      <c r="AI21" s="7"/>
      <c r="AJ21" s="7">
        <v>109</v>
      </c>
      <c r="AK21" s="7"/>
      <c r="AL21" s="7">
        <v>230</v>
      </c>
      <c r="AM21" s="7"/>
      <c r="AN21" s="7">
        <v>63</v>
      </c>
      <c r="AO21" s="7"/>
      <c r="AP21" s="7">
        <v>-146</v>
      </c>
      <c r="AQ21" s="7"/>
      <c r="AR21" s="7">
        <v>566</v>
      </c>
      <c r="AS21" s="7"/>
    </row>
    <row r="22" spans="1:45" x14ac:dyDescent="0.3">
      <c r="A22" s="6" t="s">
        <v>327</v>
      </c>
      <c r="B22" s="6"/>
      <c r="C22" s="6" t="s">
        <v>175</v>
      </c>
      <c r="D22" s="7">
        <v>152</v>
      </c>
      <c r="E22" s="7"/>
      <c r="F22" s="7">
        <v>-114</v>
      </c>
      <c r="G22" s="7"/>
      <c r="H22" s="7">
        <v>53</v>
      </c>
      <c r="I22" s="7"/>
      <c r="J22" s="7">
        <v>310</v>
      </c>
      <c r="K22" s="7"/>
      <c r="L22" s="7">
        <v>-57</v>
      </c>
      <c r="M22" s="7"/>
      <c r="N22" s="7">
        <v>-1</v>
      </c>
      <c r="O22" s="7"/>
      <c r="P22" s="7">
        <v>91</v>
      </c>
      <c r="Q22" s="7"/>
      <c r="R22" s="7">
        <v>12</v>
      </c>
      <c r="S22" s="7"/>
      <c r="T22" s="7">
        <v>42</v>
      </c>
      <c r="U22" s="7"/>
      <c r="V22" s="7">
        <v>-52</v>
      </c>
      <c r="W22" s="7"/>
      <c r="X22" s="7">
        <v>26</v>
      </c>
      <c r="Y22" s="7"/>
      <c r="Z22" s="7">
        <v>-26</v>
      </c>
      <c r="AA22" s="7"/>
      <c r="AB22" s="7">
        <v>157</v>
      </c>
      <c r="AC22" s="7"/>
      <c r="AD22" s="7">
        <v>78</v>
      </c>
      <c r="AE22" s="7"/>
      <c r="AF22" s="7">
        <v>601</v>
      </c>
      <c r="AG22" s="7"/>
      <c r="AH22" s="7">
        <v>437</v>
      </c>
      <c r="AI22" s="7"/>
      <c r="AJ22" s="7">
        <v>1187</v>
      </c>
      <c r="AK22" s="7"/>
      <c r="AL22" s="7">
        <v>-288</v>
      </c>
      <c r="AM22" s="7"/>
      <c r="AN22" s="7">
        <v>302</v>
      </c>
      <c r="AO22" s="7"/>
      <c r="AP22" s="7">
        <v>-474</v>
      </c>
      <c r="AQ22" s="7"/>
      <c r="AR22" s="7">
        <v>-120</v>
      </c>
      <c r="AS22" s="7"/>
    </row>
    <row r="23" spans="1:45" x14ac:dyDescent="0.3">
      <c r="A23" s="6" t="s">
        <v>328</v>
      </c>
      <c r="B23" s="6"/>
      <c r="C23" s="6" t="s">
        <v>177</v>
      </c>
      <c r="D23" s="7">
        <v>-11</v>
      </c>
      <c r="E23" s="7"/>
      <c r="F23" s="7" t="s">
        <v>15</v>
      </c>
      <c r="G23" s="7"/>
      <c r="H23" s="7" t="s">
        <v>15</v>
      </c>
      <c r="I23" s="7"/>
      <c r="J23" s="7">
        <v>15</v>
      </c>
      <c r="K23" s="7"/>
      <c r="L23" s="7">
        <v>28</v>
      </c>
      <c r="M23" s="7"/>
      <c r="N23" s="7">
        <v>14</v>
      </c>
      <c r="O23" s="7"/>
      <c r="P23" s="7">
        <v>18</v>
      </c>
      <c r="Q23" s="7"/>
      <c r="R23" s="7">
        <v>-8</v>
      </c>
      <c r="S23" s="7"/>
      <c r="T23" s="7">
        <v>19</v>
      </c>
      <c r="U23" s="7"/>
      <c r="V23" s="7">
        <v>70</v>
      </c>
      <c r="W23" s="7"/>
      <c r="X23" s="7">
        <v>113</v>
      </c>
      <c r="Y23" s="7"/>
      <c r="Z23" s="7">
        <v>-41</v>
      </c>
      <c r="AA23" s="7"/>
      <c r="AB23" s="7">
        <v>18</v>
      </c>
      <c r="AC23" s="7"/>
      <c r="AD23" s="7">
        <v>77</v>
      </c>
      <c r="AE23" s="7"/>
      <c r="AF23" s="7">
        <v>-163</v>
      </c>
      <c r="AG23" s="7"/>
      <c r="AH23" s="7">
        <v>162</v>
      </c>
      <c r="AI23" s="7"/>
      <c r="AJ23" s="7">
        <v>178</v>
      </c>
      <c r="AK23" s="7"/>
      <c r="AL23" s="7">
        <v>194</v>
      </c>
      <c r="AM23" s="7"/>
      <c r="AN23" s="7">
        <v>-12</v>
      </c>
      <c r="AO23" s="7"/>
      <c r="AP23" s="7">
        <v>72</v>
      </c>
      <c r="AQ23" s="7"/>
      <c r="AR23" s="7">
        <v>171</v>
      </c>
      <c r="AS23" s="7"/>
    </row>
    <row r="24" spans="1:45" x14ac:dyDescent="0.3">
      <c r="A24" s="6" t="s">
        <v>329</v>
      </c>
      <c r="B24" s="6"/>
      <c r="C24" s="6" t="s">
        <v>179</v>
      </c>
      <c r="D24" s="7" t="s">
        <v>15</v>
      </c>
      <c r="E24" s="7"/>
      <c r="F24" s="7" t="s">
        <v>15</v>
      </c>
      <c r="G24" s="7"/>
      <c r="H24" s="7" t="s">
        <v>15</v>
      </c>
      <c r="I24" s="7"/>
      <c r="J24" s="7">
        <v>15</v>
      </c>
      <c r="K24" s="7"/>
      <c r="L24" s="7" t="s">
        <v>15</v>
      </c>
      <c r="M24" s="7"/>
      <c r="N24" s="7" t="s">
        <v>15</v>
      </c>
      <c r="O24" s="7"/>
      <c r="P24" s="7" t="s">
        <v>15</v>
      </c>
      <c r="Q24" s="7"/>
      <c r="R24" s="7">
        <v>828</v>
      </c>
      <c r="S24" s="7"/>
      <c r="T24" s="7">
        <v>-25</v>
      </c>
      <c r="U24" s="7"/>
      <c r="V24" s="7">
        <v>-137</v>
      </c>
      <c r="W24" s="7"/>
      <c r="X24" s="7">
        <v>380</v>
      </c>
      <c r="Y24" s="7"/>
      <c r="Z24" s="7">
        <v>180</v>
      </c>
      <c r="AA24" s="7"/>
      <c r="AB24" s="7">
        <v>180</v>
      </c>
      <c r="AC24" s="7"/>
      <c r="AD24" s="7">
        <v>-347</v>
      </c>
      <c r="AE24" s="7"/>
      <c r="AF24" s="7">
        <v>1134</v>
      </c>
      <c r="AG24" s="7"/>
      <c r="AH24" s="7">
        <v>-563</v>
      </c>
      <c r="AI24" s="7"/>
      <c r="AJ24" s="7">
        <v>-237</v>
      </c>
      <c r="AK24" s="7"/>
      <c r="AL24" s="7">
        <v>-453</v>
      </c>
      <c r="AM24" s="7"/>
      <c r="AN24" s="7">
        <v>-514</v>
      </c>
      <c r="AO24" s="7"/>
      <c r="AP24" s="7">
        <v>-457</v>
      </c>
      <c r="AQ24" s="7"/>
      <c r="AR24" s="7">
        <v>667</v>
      </c>
      <c r="AS24" s="7"/>
    </row>
    <row r="25" spans="1:45" x14ac:dyDescent="0.3">
      <c r="A25" s="6" t="s">
        <v>330</v>
      </c>
      <c r="B25" s="6"/>
      <c r="C25" s="6" t="s">
        <v>181</v>
      </c>
      <c r="D25" s="7">
        <v>221</v>
      </c>
      <c r="E25" s="7"/>
      <c r="F25" s="7">
        <v>27</v>
      </c>
      <c r="G25" s="7"/>
      <c r="H25" s="7">
        <v>20</v>
      </c>
      <c r="I25" s="7"/>
      <c r="J25" s="7">
        <v>399</v>
      </c>
      <c r="K25" s="7"/>
      <c r="L25" s="7">
        <v>84</v>
      </c>
      <c r="M25" s="7"/>
      <c r="N25" s="7">
        <v>106</v>
      </c>
      <c r="O25" s="7"/>
      <c r="P25" s="7">
        <v>58</v>
      </c>
      <c r="Q25" s="7"/>
      <c r="R25" s="7">
        <v>-235</v>
      </c>
      <c r="S25" s="7"/>
      <c r="T25" s="7">
        <v>-1259</v>
      </c>
      <c r="U25" s="7"/>
      <c r="V25" s="7">
        <v>265</v>
      </c>
      <c r="W25" s="7"/>
      <c r="X25" s="7">
        <v>-340</v>
      </c>
      <c r="Y25" s="7"/>
      <c r="Z25" s="7">
        <v>-98</v>
      </c>
      <c r="AA25" s="7"/>
      <c r="AB25" s="7">
        <v>3250</v>
      </c>
      <c r="AC25" s="7"/>
      <c r="AD25" s="7">
        <v>-790</v>
      </c>
      <c r="AE25" s="7"/>
      <c r="AF25" s="7">
        <v>110</v>
      </c>
      <c r="AG25" s="7"/>
      <c r="AH25" s="7">
        <v>13</v>
      </c>
      <c r="AI25" s="7"/>
      <c r="AJ25" s="7">
        <v>986</v>
      </c>
      <c r="AK25" s="7"/>
      <c r="AL25" s="7">
        <v>54</v>
      </c>
      <c r="AM25" s="7"/>
      <c r="AN25" s="7">
        <v>594</v>
      </c>
      <c r="AO25" s="7"/>
      <c r="AP25" s="7">
        <v>-722</v>
      </c>
      <c r="AQ25" s="7"/>
      <c r="AR25" s="7">
        <v>3323</v>
      </c>
      <c r="AS25" s="7"/>
    </row>
    <row r="26" spans="1:45" x14ac:dyDescent="0.3">
      <c r="A26" s="6" t="s">
        <v>331</v>
      </c>
      <c r="B26" s="6"/>
      <c r="C26" s="6" t="s">
        <v>183</v>
      </c>
      <c r="D26" s="7">
        <v>0</v>
      </c>
      <c r="E26" s="7"/>
      <c r="F26" s="7">
        <v>91</v>
      </c>
      <c r="G26" s="7"/>
      <c r="H26" s="7">
        <v>56</v>
      </c>
      <c r="I26" s="7"/>
      <c r="J26" s="7" t="s">
        <v>15</v>
      </c>
      <c r="K26" s="7"/>
      <c r="L26" s="7" t="s">
        <v>15</v>
      </c>
      <c r="M26" s="7"/>
      <c r="N26" s="7">
        <v>227</v>
      </c>
      <c r="O26" s="7"/>
      <c r="P26" s="7">
        <v>-54</v>
      </c>
      <c r="Q26" s="7"/>
      <c r="R26" s="7">
        <v>-70</v>
      </c>
      <c r="S26" s="7"/>
      <c r="T26" s="7" t="s">
        <v>15</v>
      </c>
      <c r="U26" s="7"/>
      <c r="V26" s="7">
        <v>51</v>
      </c>
      <c r="W26" s="7"/>
      <c r="X26" s="7">
        <v>60</v>
      </c>
      <c r="Y26" s="7"/>
      <c r="Z26" s="7">
        <v>-65</v>
      </c>
      <c r="AA26" s="7"/>
      <c r="AB26" s="7">
        <v>15</v>
      </c>
      <c r="AC26" s="7"/>
      <c r="AD26" s="7">
        <v>91</v>
      </c>
      <c r="AE26" s="7"/>
      <c r="AF26" s="7">
        <v>127</v>
      </c>
      <c r="AG26" s="7"/>
      <c r="AH26" s="7">
        <v>-17</v>
      </c>
      <c r="AI26" s="7"/>
      <c r="AJ26" s="7" t="s">
        <v>15</v>
      </c>
      <c r="AK26" s="7"/>
      <c r="AL26" s="7">
        <v>-70</v>
      </c>
      <c r="AM26" s="7"/>
      <c r="AN26" s="7">
        <v>15</v>
      </c>
      <c r="AO26" s="7"/>
      <c r="AP26" s="7">
        <v>5</v>
      </c>
      <c r="AQ26" s="7"/>
      <c r="AR26" s="7">
        <v>152</v>
      </c>
      <c r="AS26" s="7"/>
    </row>
    <row r="27" spans="1:45" x14ac:dyDescent="0.3">
      <c r="A27" s="6" t="s">
        <v>332</v>
      </c>
      <c r="B27" s="6"/>
      <c r="C27" s="6" t="s">
        <v>185</v>
      </c>
      <c r="D27" s="7" t="s">
        <v>15</v>
      </c>
      <c r="E27" s="7"/>
      <c r="F27" s="7" t="s">
        <v>15</v>
      </c>
      <c r="G27" s="7"/>
      <c r="H27" s="7" t="s">
        <v>15</v>
      </c>
      <c r="I27" s="7"/>
      <c r="J27" s="7">
        <v>5</v>
      </c>
      <c r="K27" s="7"/>
      <c r="L27" s="7">
        <v>0</v>
      </c>
      <c r="M27" s="7"/>
      <c r="N27" s="7">
        <v>-17</v>
      </c>
      <c r="O27" s="7"/>
      <c r="P27" s="7" t="s">
        <v>15</v>
      </c>
      <c r="Q27" s="7"/>
      <c r="R27" s="7">
        <v>115</v>
      </c>
      <c r="S27" s="7"/>
      <c r="T27" s="7">
        <v>-12</v>
      </c>
      <c r="U27" s="7"/>
      <c r="V27" s="7">
        <v>174</v>
      </c>
      <c r="W27" s="7"/>
      <c r="X27" s="7">
        <v>-51</v>
      </c>
      <c r="Y27" s="7"/>
      <c r="Z27" s="7">
        <v>17</v>
      </c>
      <c r="AA27" s="7"/>
      <c r="AB27" s="7">
        <v>-331</v>
      </c>
      <c r="AC27" s="7"/>
      <c r="AD27" s="7">
        <v>0</v>
      </c>
      <c r="AE27" s="7"/>
      <c r="AF27" s="7">
        <v>208</v>
      </c>
      <c r="AG27" s="7"/>
      <c r="AH27" s="7">
        <v>15</v>
      </c>
      <c r="AI27" s="7"/>
      <c r="AJ27" s="7" t="s">
        <v>15</v>
      </c>
      <c r="AK27" s="7"/>
      <c r="AL27" s="7">
        <v>60</v>
      </c>
      <c r="AM27" s="7"/>
      <c r="AN27" s="7">
        <v>-61</v>
      </c>
      <c r="AO27" s="7"/>
      <c r="AP27" s="7">
        <v>26</v>
      </c>
      <c r="AQ27" s="7"/>
      <c r="AR27" s="7">
        <v>-11</v>
      </c>
      <c r="AS27" s="7"/>
    </row>
    <row r="28" spans="1:45" x14ac:dyDescent="0.3">
      <c r="A28" s="6" t="s">
        <v>333</v>
      </c>
      <c r="B28" s="6"/>
      <c r="C28" s="6" t="s">
        <v>187</v>
      </c>
      <c r="D28" s="7">
        <v>0</v>
      </c>
      <c r="E28" s="7"/>
      <c r="F28" s="7">
        <v>0</v>
      </c>
      <c r="G28" s="7"/>
      <c r="H28" s="7">
        <v>0</v>
      </c>
      <c r="I28" s="7"/>
      <c r="J28" s="7">
        <v>2</v>
      </c>
      <c r="K28" s="7"/>
      <c r="L28" s="7">
        <v>1</v>
      </c>
      <c r="M28" s="7"/>
      <c r="N28" s="7">
        <v>8</v>
      </c>
      <c r="O28" s="7"/>
      <c r="P28" s="7">
        <v>-1</v>
      </c>
      <c r="Q28" s="7"/>
      <c r="R28" s="7">
        <v>-8</v>
      </c>
      <c r="S28" s="7"/>
      <c r="T28" s="7" t="s">
        <v>15</v>
      </c>
      <c r="U28" s="7"/>
      <c r="V28" s="7">
        <v>5</v>
      </c>
      <c r="W28" s="7"/>
      <c r="X28" s="7">
        <v>12</v>
      </c>
      <c r="Y28" s="7"/>
      <c r="Z28" s="7">
        <v>0</v>
      </c>
      <c r="AA28" s="7"/>
      <c r="AB28" s="7">
        <v>789</v>
      </c>
      <c r="AC28" s="7"/>
      <c r="AD28" s="7">
        <v>-755</v>
      </c>
      <c r="AE28" s="7"/>
      <c r="AF28" s="7">
        <v>9</v>
      </c>
      <c r="AG28" s="7"/>
      <c r="AH28" s="7" t="s">
        <v>15</v>
      </c>
      <c r="AI28" s="7"/>
      <c r="AJ28" s="7">
        <v>0</v>
      </c>
      <c r="AK28" s="7"/>
      <c r="AL28" s="7">
        <v>0</v>
      </c>
      <c r="AM28" s="7"/>
      <c r="AN28" s="7" t="s">
        <v>15</v>
      </c>
      <c r="AO28" s="7"/>
      <c r="AP28" s="7" t="s">
        <v>15</v>
      </c>
      <c r="AQ28" s="7"/>
      <c r="AR28" s="7" t="s">
        <v>15</v>
      </c>
      <c r="AS28" s="7"/>
    </row>
    <row r="29" spans="1:45" x14ac:dyDescent="0.3">
      <c r="A29" s="6" t="s">
        <v>334</v>
      </c>
      <c r="B29" s="6"/>
      <c r="C29" s="6" t="s">
        <v>189</v>
      </c>
      <c r="D29" s="7">
        <v>950</v>
      </c>
      <c r="E29" s="7"/>
      <c r="F29" s="7">
        <v>24</v>
      </c>
      <c r="G29" s="7"/>
      <c r="H29" s="7">
        <v>-1537</v>
      </c>
      <c r="I29" s="7"/>
      <c r="J29" s="7">
        <v>33</v>
      </c>
      <c r="K29" s="7"/>
      <c r="L29" s="7">
        <v>34</v>
      </c>
      <c r="M29" s="7"/>
      <c r="N29" s="7">
        <v>73</v>
      </c>
      <c r="O29" s="7"/>
      <c r="P29" s="7">
        <v>7</v>
      </c>
      <c r="Q29" s="7"/>
      <c r="R29" s="7">
        <v>641</v>
      </c>
      <c r="S29" s="7"/>
      <c r="T29" s="7">
        <v>52</v>
      </c>
      <c r="U29" s="7"/>
      <c r="V29" s="7">
        <v>194</v>
      </c>
      <c r="W29" s="7"/>
      <c r="X29" s="7">
        <v>-131</v>
      </c>
      <c r="Y29" s="7"/>
      <c r="Z29" s="7">
        <v>-190</v>
      </c>
      <c r="AA29" s="7"/>
      <c r="AB29" s="7">
        <v>-4</v>
      </c>
      <c r="AC29" s="7"/>
      <c r="AD29" s="7">
        <v>431</v>
      </c>
      <c r="AE29" s="7"/>
      <c r="AF29" s="7">
        <v>-118</v>
      </c>
      <c r="AG29" s="7"/>
      <c r="AH29" s="7">
        <v>49</v>
      </c>
      <c r="AI29" s="7"/>
      <c r="AJ29" s="7">
        <v>274</v>
      </c>
      <c r="AK29" s="7"/>
      <c r="AL29" s="7">
        <v>-810</v>
      </c>
      <c r="AM29" s="7"/>
      <c r="AN29" s="7">
        <v>-312</v>
      </c>
      <c r="AO29" s="7"/>
      <c r="AP29" s="7">
        <v>15</v>
      </c>
      <c r="AQ29" s="7"/>
      <c r="AR29" s="7">
        <v>228</v>
      </c>
      <c r="AS29" s="7"/>
    </row>
    <row r="30" spans="1:45" x14ac:dyDescent="0.3">
      <c r="A30" s="6" t="s">
        <v>335</v>
      </c>
      <c r="B30" s="6"/>
      <c r="C30" s="6" t="s">
        <v>191</v>
      </c>
      <c r="D30" s="7">
        <v>0</v>
      </c>
      <c r="E30" s="7"/>
      <c r="F30" s="7">
        <v>0</v>
      </c>
      <c r="G30" s="7"/>
      <c r="H30" s="7">
        <v>0</v>
      </c>
      <c r="I30" s="7"/>
      <c r="J30" s="7">
        <v>0</v>
      </c>
      <c r="K30" s="7"/>
      <c r="L30" s="7">
        <v>0</v>
      </c>
      <c r="M30" s="7"/>
      <c r="N30" s="7">
        <v>0</v>
      </c>
      <c r="O30" s="7"/>
      <c r="P30" s="7">
        <v>0</v>
      </c>
      <c r="Q30" s="7"/>
      <c r="R30" s="7">
        <v>0</v>
      </c>
      <c r="S30" s="7"/>
      <c r="T30" s="7">
        <v>0</v>
      </c>
      <c r="U30" s="7"/>
      <c r="V30" s="7">
        <v>0</v>
      </c>
      <c r="W30" s="7"/>
      <c r="X30" s="7">
        <v>0</v>
      </c>
      <c r="Y30" s="7"/>
      <c r="Z30" s="7">
        <v>0</v>
      </c>
      <c r="AA30" s="7"/>
      <c r="AB30" s="7">
        <v>0</v>
      </c>
      <c r="AC30" s="7"/>
      <c r="AD30" s="7">
        <v>0</v>
      </c>
      <c r="AE30" s="7"/>
      <c r="AF30" s="7">
        <v>0</v>
      </c>
      <c r="AG30" s="7"/>
      <c r="AH30" s="7">
        <v>0</v>
      </c>
      <c r="AI30" s="7"/>
      <c r="AJ30" s="7">
        <v>0</v>
      </c>
      <c r="AK30" s="7"/>
      <c r="AL30" s="7">
        <v>0</v>
      </c>
      <c r="AM30" s="7"/>
      <c r="AN30" s="7">
        <v>0</v>
      </c>
      <c r="AO30" s="7"/>
      <c r="AP30" s="7">
        <v>0</v>
      </c>
      <c r="AQ30" s="7"/>
      <c r="AR30" s="7">
        <v>0</v>
      </c>
      <c r="AS30" s="7"/>
    </row>
    <row r="31" spans="1:45" x14ac:dyDescent="0.3">
      <c r="A31" s="6" t="s">
        <v>336</v>
      </c>
      <c r="B31" s="6"/>
      <c r="C31" s="6" t="s">
        <v>193</v>
      </c>
      <c r="D31" s="7">
        <v>59</v>
      </c>
      <c r="E31" s="7"/>
      <c r="F31" s="7">
        <v>6</v>
      </c>
      <c r="G31" s="7"/>
      <c r="H31" s="7">
        <v>3</v>
      </c>
      <c r="I31" s="7"/>
      <c r="J31" s="7">
        <v>3</v>
      </c>
      <c r="K31" s="7"/>
      <c r="L31" s="7">
        <v>19</v>
      </c>
      <c r="M31" s="7"/>
      <c r="N31" s="7">
        <v>76</v>
      </c>
      <c r="O31" s="7"/>
      <c r="P31" s="7">
        <v>8</v>
      </c>
      <c r="Q31" s="7"/>
      <c r="R31" s="7">
        <v>216</v>
      </c>
      <c r="S31" s="7"/>
      <c r="T31" s="7">
        <v>128</v>
      </c>
      <c r="U31" s="7"/>
      <c r="V31" s="7">
        <v>300</v>
      </c>
      <c r="W31" s="7"/>
      <c r="X31" s="7">
        <v>-497</v>
      </c>
      <c r="Y31" s="7"/>
      <c r="Z31" s="7">
        <v>236</v>
      </c>
      <c r="AA31" s="7"/>
      <c r="AB31" s="7">
        <v>439</v>
      </c>
      <c r="AC31" s="7"/>
      <c r="AD31" s="7">
        <v>345</v>
      </c>
      <c r="AE31" s="7"/>
      <c r="AF31" s="7">
        <v>396</v>
      </c>
      <c r="AG31" s="7"/>
      <c r="AH31" s="7">
        <v>-47</v>
      </c>
      <c r="AI31" s="7"/>
      <c r="AJ31" s="7">
        <v>194</v>
      </c>
      <c r="AK31" s="7"/>
      <c r="AL31" s="7">
        <v>-621</v>
      </c>
      <c r="AM31" s="7"/>
      <c r="AN31" s="7">
        <v>-302</v>
      </c>
      <c r="AO31" s="7"/>
      <c r="AP31" s="7">
        <v>-33</v>
      </c>
      <c r="AQ31" s="7"/>
      <c r="AR31" s="7">
        <v>106</v>
      </c>
      <c r="AS31" s="7"/>
    </row>
    <row r="32" spans="1:45" x14ac:dyDescent="0.3">
      <c r="A32" s="6" t="s">
        <v>337</v>
      </c>
      <c r="B32" s="6"/>
      <c r="C32" s="6" t="s">
        <v>195</v>
      </c>
      <c r="D32" s="7" t="s">
        <v>15</v>
      </c>
      <c r="E32" s="7"/>
      <c r="F32" s="7">
        <v>0</v>
      </c>
      <c r="G32" s="7"/>
      <c r="H32" s="7">
        <v>0</v>
      </c>
      <c r="I32" s="7"/>
      <c r="J32" s="7">
        <v>0</v>
      </c>
      <c r="K32" s="7"/>
      <c r="L32" s="7">
        <v>0</v>
      </c>
      <c r="M32" s="7"/>
      <c r="N32" s="7">
        <v>0</v>
      </c>
      <c r="O32" s="7"/>
      <c r="P32" s="7">
        <v>0</v>
      </c>
      <c r="Q32" s="7"/>
      <c r="R32" s="7" t="s">
        <v>15</v>
      </c>
      <c r="S32" s="7"/>
      <c r="T32" s="7">
        <v>0</v>
      </c>
      <c r="U32" s="7"/>
      <c r="V32" s="7">
        <v>-2</v>
      </c>
      <c r="W32" s="7"/>
      <c r="X32" s="7">
        <v>0</v>
      </c>
      <c r="Y32" s="7"/>
      <c r="Z32" s="7">
        <v>-2</v>
      </c>
      <c r="AA32" s="7"/>
      <c r="AB32" s="7" t="s">
        <v>15</v>
      </c>
      <c r="AC32" s="7"/>
      <c r="AD32" s="7" t="s">
        <v>15</v>
      </c>
      <c r="AE32" s="7"/>
      <c r="AF32" s="7" t="s">
        <v>15</v>
      </c>
      <c r="AG32" s="7"/>
      <c r="AH32" s="7" t="s">
        <v>15</v>
      </c>
      <c r="AI32" s="7"/>
      <c r="AJ32" s="7" t="s">
        <v>15</v>
      </c>
      <c r="AK32" s="7"/>
      <c r="AL32" s="7" t="s">
        <v>15</v>
      </c>
      <c r="AM32" s="7"/>
      <c r="AN32" s="7" t="s">
        <v>15</v>
      </c>
      <c r="AO32" s="7"/>
      <c r="AP32" s="7" t="s">
        <v>15</v>
      </c>
      <c r="AQ32" s="7"/>
      <c r="AR32" s="7" t="s">
        <v>15</v>
      </c>
      <c r="AS32" s="7"/>
    </row>
    <row r="33" spans="1:45" x14ac:dyDescent="0.3">
      <c r="A33" s="6" t="s">
        <v>338</v>
      </c>
      <c r="B33" s="6"/>
      <c r="C33" s="6" t="s">
        <v>197</v>
      </c>
      <c r="D33" s="7" t="s">
        <v>15</v>
      </c>
      <c r="E33" s="7"/>
      <c r="F33" s="7" t="s">
        <v>15</v>
      </c>
      <c r="G33" s="7"/>
      <c r="H33" s="7" t="s">
        <v>15</v>
      </c>
      <c r="I33" s="7"/>
      <c r="J33" s="7">
        <v>28</v>
      </c>
      <c r="K33" s="7"/>
      <c r="L33" s="7" t="s">
        <v>15</v>
      </c>
      <c r="M33" s="7"/>
      <c r="N33" s="7" t="s">
        <v>15</v>
      </c>
      <c r="O33" s="7"/>
      <c r="P33" s="7">
        <v>19</v>
      </c>
      <c r="Q33" s="7"/>
      <c r="R33" s="7">
        <v>19</v>
      </c>
      <c r="S33" s="7"/>
      <c r="T33" s="7">
        <v>-85</v>
      </c>
      <c r="U33" s="7"/>
      <c r="V33" s="7">
        <v>89</v>
      </c>
      <c r="W33" s="7"/>
      <c r="X33" s="7" t="s">
        <v>15</v>
      </c>
      <c r="Y33" s="7"/>
      <c r="Z33" s="7" t="s">
        <v>15</v>
      </c>
      <c r="AA33" s="7"/>
      <c r="AB33" s="7" t="s">
        <v>15</v>
      </c>
      <c r="AC33" s="7"/>
      <c r="AD33" s="7" t="s">
        <v>15</v>
      </c>
      <c r="AE33" s="7"/>
      <c r="AF33" s="7" t="s">
        <v>15</v>
      </c>
      <c r="AG33" s="7"/>
      <c r="AH33" s="7">
        <v>25</v>
      </c>
      <c r="AI33" s="7"/>
      <c r="AJ33" s="7">
        <v>66</v>
      </c>
      <c r="AK33" s="7"/>
      <c r="AL33" s="7">
        <v>40</v>
      </c>
      <c r="AM33" s="7"/>
      <c r="AN33" s="7">
        <v>27</v>
      </c>
      <c r="AO33" s="7"/>
      <c r="AP33" s="7">
        <v>-22</v>
      </c>
      <c r="AQ33" s="7"/>
      <c r="AR33" s="7">
        <v>-10</v>
      </c>
      <c r="AS33" s="7"/>
    </row>
    <row r="34" spans="1:45" x14ac:dyDescent="0.3">
      <c r="A34" s="6" t="s">
        <v>339</v>
      </c>
      <c r="B34" s="6"/>
      <c r="C34" s="6" t="s">
        <v>199</v>
      </c>
      <c r="D34" s="7" t="s">
        <v>15</v>
      </c>
      <c r="E34" s="7"/>
      <c r="F34" s="7">
        <v>72</v>
      </c>
      <c r="G34" s="7"/>
      <c r="H34" s="7">
        <v>-44</v>
      </c>
      <c r="I34" s="7"/>
      <c r="J34" s="7">
        <v>58</v>
      </c>
      <c r="K34" s="7"/>
      <c r="L34" s="7">
        <v>49</v>
      </c>
      <c r="M34" s="7"/>
      <c r="N34" s="7">
        <v>85</v>
      </c>
      <c r="O34" s="7"/>
      <c r="P34" s="7">
        <v>169</v>
      </c>
      <c r="Q34" s="7"/>
      <c r="R34" s="7">
        <v>-17</v>
      </c>
      <c r="S34" s="7"/>
      <c r="T34" s="7">
        <v>80</v>
      </c>
      <c r="U34" s="7"/>
      <c r="V34" s="7">
        <v>117</v>
      </c>
      <c r="W34" s="7"/>
      <c r="X34" s="7">
        <v>-98</v>
      </c>
      <c r="Y34" s="7"/>
      <c r="Z34" s="7">
        <v>311</v>
      </c>
      <c r="AA34" s="7"/>
      <c r="AB34" s="7">
        <v>-355</v>
      </c>
      <c r="AC34" s="7"/>
      <c r="AD34" s="7">
        <v>146</v>
      </c>
      <c r="AE34" s="7"/>
      <c r="AF34" s="7">
        <v>-15</v>
      </c>
      <c r="AG34" s="7"/>
      <c r="AH34" s="7">
        <v>-26</v>
      </c>
      <c r="AI34" s="7"/>
      <c r="AJ34" s="7">
        <v>13</v>
      </c>
      <c r="AK34" s="7"/>
      <c r="AL34" s="7">
        <v>-26</v>
      </c>
      <c r="AM34" s="7"/>
      <c r="AN34" s="7">
        <v>-10</v>
      </c>
      <c r="AO34" s="7"/>
      <c r="AP34" s="7">
        <v>34</v>
      </c>
      <c r="AQ34" s="7"/>
      <c r="AR34" s="7">
        <v>39</v>
      </c>
      <c r="AS34" s="7"/>
    </row>
    <row r="35" spans="1:45" x14ac:dyDescent="0.3">
      <c r="A35" s="6" t="s">
        <v>340</v>
      </c>
      <c r="B35" s="6"/>
      <c r="C35" s="6" t="s">
        <v>201</v>
      </c>
      <c r="D35" s="7">
        <v>0</v>
      </c>
      <c r="E35" s="7"/>
      <c r="F35" s="7">
        <v>0</v>
      </c>
      <c r="G35" s="7"/>
      <c r="H35" s="7" t="s">
        <v>15</v>
      </c>
      <c r="I35" s="7"/>
      <c r="J35" s="7">
        <v>0</v>
      </c>
      <c r="K35" s="7"/>
      <c r="L35" s="7">
        <v>0</v>
      </c>
      <c r="M35" s="7"/>
      <c r="N35" s="7">
        <v>32</v>
      </c>
      <c r="O35" s="7"/>
      <c r="P35" s="7">
        <v>5</v>
      </c>
      <c r="Q35" s="7"/>
      <c r="R35" s="7">
        <v>8</v>
      </c>
      <c r="S35" s="7"/>
      <c r="T35" s="7">
        <v>-15</v>
      </c>
      <c r="U35" s="7"/>
      <c r="V35" s="7">
        <v>14</v>
      </c>
      <c r="W35" s="7"/>
      <c r="X35" s="7">
        <v>43</v>
      </c>
      <c r="Y35" s="7"/>
      <c r="Z35" s="7">
        <v>-10</v>
      </c>
      <c r="AA35" s="7"/>
      <c r="AB35" s="7">
        <v>11</v>
      </c>
      <c r="AC35" s="7"/>
      <c r="AD35" s="7">
        <v>0</v>
      </c>
      <c r="AE35" s="7"/>
      <c r="AF35" s="7">
        <v>55</v>
      </c>
      <c r="AG35" s="7"/>
      <c r="AH35" s="7">
        <v>-62</v>
      </c>
      <c r="AI35" s="7"/>
      <c r="AJ35" s="7">
        <v>55</v>
      </c>
      <c r="AK35" s="7"/>
      <c r="AL35" s="7">
        <v>-2</v>
      </c>
      <c r="AM35" s="7"/>
      <c r="AN35" s="7">
        <v>-3</v>
      </c>
      <c r="AO35" s="7"/>
      <c r="AP35" s="7">
        <v>-5</v>
      </c>
      <c r="AQ35" s="7"/>
      <c r="AR35" s="7" t="s">
        <v>15</v>
      </c>
      <c r="AS35" s="7"/>
    </row>
    <row r="36" spans="1:45" x14ac:dyDescent="0.3">
      <c r="A36" s="6" t="s">
        <v>341</v>
      </c>
      <c r="B36" s="6"/>
      <c r="C36" s="6" t="s">
        <v>203</v>
      </c>
      <c r="D36" s="7">
        <v>0</v>
      </c>
      <c r="E36" s="7"/>
      <c r="F36" s="7" t="s">
        <v>15</v>
      </c>
      <c r="G36" s="7"/>
      <c r="H36" s="7">
        <v>0</v>
      </c>
      <c r="I36" s="7"/>
      <c r="J36" s="7">
        <v>0</v>
      </c>
      <c r="K36" s="7"/>
      <c r="L36" s="7">
        <v>0</v>
      </c>
      <c r="M36" s="7"/>
      <c r="N36" s="7">
        <v>0</v>
      </c>
      <c r="O36" s="7"/>
      <c r="P36" s="7">
        <v>3</v>
      </c>
      <c r="Q36" s="7"/>
      <c r="R36" s="7">
        <v>-3</v>
      </c>
      <c r="S36" s="7"/>
      <c r="T36" s="7">
        <v>0</v>
      </c>
      <c r="U36" s="7"/>
      <c r="V36" s="7">
        <v>0</v>
      </c>
      <c r="W36" s="7"/>
      <c r="X36" s="7">
        <v>0</v>
      </c>
      <c r="Y36" s="7"/>
      <c r="Z36" s="7">
        <v>0</v>
      </c>
      <c r="AA36" s="7"/>
      <c r="AB36" s="7">
        <v>0</v>
      </c>
      <c r="AC36" s="7"/>
      <c r="AD36" s="7">
        <v>3</v>
      </c>
      <c r="AE36" s="7"/>
      <c r="AF36" s="7">
        <v>-3</v>
      </c>
      <c r="AG36" s="7"/>
      <c r="AH36" s="7" t="s">
        <v>15</v>
      </c>
      <c r="AI36" s="7"/>
      <c r="AJ36" s="7">
        <v>0</v>
      </c>
      <c r="AK36" s="7"/>
      <c r="AL36" s="7">
        <v>0</v>
      </c>
      <c r="AM36" s="7"/>
      <c r="AN36" s="7">
        <v>0</v>
      </c>
      <c r="AO36" s="7"/>
      <c r="AP36" s="7" t="s">
        <v>15</v>
      </c>
      <c r="AQ36" s="7"/>
      <c r="AR36" s="7" t="s">
        <v>15</v>
      </c>
      <c r="AS36" s="7"/>
    </row>
    <row r="37" spans="1:45" x14ac:dyDescent="0.3">
      <c r="A37" s="6" t="s">
        <v>342</v>
      </c>
      <c r="B37" s="6"/>
      <c r="C37" s="6" t="s">
        <v>205</v>
      </c>
      <c r="D37" s="7">
        <v>886</v>
      </c>
      <c r="E37" s="7"/>
      <c r="F37" s="7">
        <v>528</v>
      </c>
      <c r="G37" s="7"/>
      <c r="H37" s="7">
        <v>-84</v>
      </c>
      <c r="I37" s="7"/>
      <c r="J37" s="7">
        <v>-1204</v>
      </c>
      <c r="K37" s="7"/>
      <c r="L37" s="7">
        <v>162</v>
      </c>
      <c r="M37" s="7"/>
      <c r="N37" s="7">
        <v>34</v>
      </c>
      <c r="O37" s="7"/>
      <c r="P37" s="7">
        <v>-346</v>
      </c>
      <c r="Q37" s="7"/>
      <c r="R37" s="7">
        <v>-257</v>
      </c>
      <c r="S37" s="7"/>
      <c r="T37" s="7">
        <v>-128</v>
      </c>
      <c r="U37" s="7"/>
      <c r="V37" s="7">
        <v>505</v>
      </c>
      <c r="W37" s="7"/>
      <c r="X37" s="7">
        <v>179</v>
      </c>
      <c r="Y37" s="7"/>
      <c r="Z37" s="7">
        <v>349</v>
      </c>
      <c r="AA37" s="7"/>
      <c r="AB37" s="7">
        <v>265</v>
      </c>
      <c r="AC37" s="7"/>
      <c r="AD37" s="7">
        <v>-37</v>
      </c>
      <c r="AE37" s="7"/>
      <c r="AF37" s="7">
        <v>1043</v>
      </c>
      <c r="AG37" s="7"/>
      <c r="AH37" s="7">
        <v>373</v>
      </c>
      <c r="AI37" s="7"/>
      <c r="AJ37" s="7">
        <v>-189</v>
      </c>
      <c r="AK37" s="7"/>
      <c r="AL37" s="7">
        <v>-116</v>
      </c>
      <c r="AM37" s="7"/>
      <c r="AN37" s="7">
        <v>-109</v>
      </c>
      <c r="AO37" s="7"/>
      <c r="AP37" s="7">
        <v>-470</v>
      </c>
      <c r="AQ37" s="7"/>
      <c r="AR37" s="7">
        <v>979</v>
      </c>
      <c r="AS37" s="7"/>
    </row>
    <row r="38" spans="1:45" x14ac:dyDescent="0.3">
      <c r="A38" s="6" t="s">
        <v>343</v>
      </c>
      <c r="B38" s="6"/>
      <c r="C38" s="6" t="s">
        <v>207</v>
      </c>
      <c r="D38" s="7">
        <v>1047</v>
      </c>
      <c r="E38" s="7"/>
      <c r="F38" s="7">
        <v>1786</v>
      </c>
      <c r="G38" s="7"/>
      <c r="H38" s="7">
        <v>4085</v>
      </c>
      <c r="I38" s="7"/>
      <c r="J38" s="7">
        <v>853</v>
      </c>
      <c r="K38" s="7"/>
      <c r="L38" s="7">
        <v>729</v>
      </c>
      <c r="M38" s="7"/>
      <c r="N38" s="7">
        <v>-1456</v>
      </c>
      <c r="O38" s="7"/>
      <c r="P38" s="7">
        <v>2215</v>
      </c>
      <c r="Q38" s="7"/>
      <c r="R38" s="7">
        <v>-372</v>
      </c>
      <c r="S38" s="7"/>
      <c r="T38" s="7">
        <v>-648</v>
      </c>
      <c r="U38" s="7"/>
      <c r="V38" s="7">
        <v>958</v>
      </c>
      <c r="W38" s="7"/>
      <c r="X38" s="7">
        <v>-226</v>
      </c>
      <c r="Y38" s="7"/>
      <c r="Z38" s="7">
        <v>962</v>
      </c>
      <c r="AA38" s="7"/>
      <c r="AB38" s="7">
        <v>2103</v>
      </c>
      <c r="AC38" s="7"/>
      <c r="AD38" s="7">
        <v>1352</v>
      </c>
      <c r="AE38" s="7"/>
      <c r="AF38" s="7">
        <v>2582</v>
      </c>
      <c r="AG38" s="7"/>
      <c r="AH38" s="7">
        <v>2326</v>
      </c>
      <c r="AI38" s="7"/>
      <c r="AJ38" s="7">
        <v>4968</v>
      </c>
      <c r="AK38" s="7"/>
      <c r="AL38" s="7">
        <v>5151</v>
      </c>
      <c r="AM38" s="7"/>
      <c r="AN38" s="7">
        <v>3526</v>
      </c>
      <c r="AO38" s="7"/>
      <c r="AP38" s="7">
        <v>-2624</v>
      </c>
      <c r="AQ38" s="7"/>
      <c r="AR38" s="7">
        <v>15519</v>
      </c>
      <c r="AS38" s="7"/>
    </row>
    <row r="39" spans="1:45" x14ac:dyDescent="0.3">
      <c r="A39" s="6" t="s">
        <v>344</v>
      </c>
      <c r="B39" s="6"/>
      <c r="C39" s="6" t="s">
        <v>209</v>
      </c>
      <c r="D39" s="7">
        <v>0</v>
      </c>
      <c r="E39" s="7"/>
      <c r="F39" s="7">
        <v>0</v>
      </c>
      <c r="G39" s="7"/>
      <c r="H39" s="7">
        <v>0</v>
      </c>
      <c r="I39" s="7"/>
      <c r="J39" s="7" t="s">
        <v>15</v>
      </c>
      <c r="K39" s="7"/>
      <c r="L39" s="7" t="s">
        <v>15</v>
      </c>
      <c r="M39" s="7"/>
      <c r="N39" s="7" t="s">
        <v>15</v>
      </c>
      <c r="O39" s="7"/>
      <c r="P39" s="7" t="s">
        <v>15</v>
      </c>
      <c r="Q39" s="7"/>
      <c r="R39" s="7">
        <v>0</v>
      </c>
      <c r="S39" s="7"/>
      <c r="T39" s="7">
        <v>0</v>
      </c>
      <c r="U39" s="7"/>
      <c r="V39" s="7">
        <v>0</v>
      </c>
      <c r="W39" s="7"/>
      <c r="X39" s="7">
        <v>1</v>
      </c>
      <c r="Y39" s="7"/>
      <c r="Z39" s="7">
        <v>-1</v>
      </c>
      <c r="AA39" s="7"/>
      <c r="AB39" s="7" t="s">
        <v>15</v>
      </c>
      <c r="AC39" s="7"/>
      <c r="AD39" s="7" t="s">
        <v>15</v>
      </c>
      <c r="AE39" s="7"/>
      <c r="AF39" s="7" t="s">
        <v>15</v>
      </c>
      <c r="AG39" s="7"/>
      <c r="AH39" s="7">
        <v>0</v>
      </c>
      <c r="AI39" s="7"/>
      <c r="AJ39" s="7">
        <v>0</v>
      </c>
      <c r="AK39" s="7"/>
      <c r="AL39" s="7">
        <v>0</v>
      </c>
      <c r="AM39" s="7"/>
      <c r="AN39" s="7">
        <v>0</v>
      </c>
      <c r="AO39" s="7"/>
      <c r="AP39" s="7">
        <v>0</v>
      </c>
      <c r="AQ39" s="7"/>
      <c r="AR39" s="7">
        <v>0</v>
      </c>
      <c r="AS39" s="7"/>
    </row>
    <row r="41" spans="1:45" x14ac:dyDescent="0.3">
      <c r="A41" s="6" t="s">
        <v>345</v>
      </c>
      <c r="B41" s="8" t="s">
        <v>346</v>
      </c>
      <c r="C41" s="6"/>
      <c r="D41" s="7">
        <v>3965</v>
      </c>
      <c r="E41" s="7"/>
      <c r="F41" s="7">
        <v>2972</v>
      </c>
      <c r="G41" s="7"/>
      <c r="H41" s="7">
        <v>4899</v>
      </c>
      <c r="I41" s="7"/>
      <c r="J41" s="7">
        <v>7348</v>
      </c>
      <c r="K41" s="7"/>
      <c r="L41" s="7">
        <v>6223</v>
      </c>
      <c r="M41" s="7"/>
      <c r="N41" s="7">
        <v>9104</v>
      </c>
      <c r="O41" s="7"/>
      <c r="P41" s="7">
        <v>5988</v>
      </c>
      <c r="Q41" s="7"/>
      <c r="R41" s="7">
        <v>18121</v>
      </c>
      <c r="S41" s="7"/>
      <c r="T41" s="7">
        <v>-22882</v>
      </c>
      <c r="U41" s="7"/>
      <c r="V41" s="7">
        <v>14453</v>
      </c>
      <c r="W41" s="7"/>
      <c r="X41" s="7">
        <v>11219</v>
      </c>
      <c r="Y41" s="7"/>
      <c r="Z41" s="7">
        <v>4633</v>
      </c>
      <c r="AA41" s="7"/>
      <c r="AB41" s="7">
        <v>11527</v>
      </c>
      <c r="AC41" s="7"/>
      <c r="AD41" s="7">
        <v>2816</v>
      </c>
      <c r="AE41" s="7"/>
      <c r="AF41" s="7">
        <v>16070</v>
      </c>
      <c r="AG41" s="7"/>
      <c r="AH41" s="7">
        <v>9166</v>
      </c>
      <c r="AI41" s="7"/>
      <c r="AJ41" s="7">
        <v>15693</v>
      </c>
      <c r="AK41" s="7"/>
      <c r="AL41" s="7">
        <v>5170</v>
      </c>
      <c r="AM41" s="7"/>
      <c r="AN41" s="7">
        <v>5969</v>
      </c>
      <c r="AO41" s="7"/>
      <c r="AP41" s="7">
        <v>5373</v>
      </c>
      <c r="AQ41" s="7"/>
      <c r="AR41" s="7">
        <v>144</v>
      </c>
      <c r="AS41" s="7"/>
    </row>
    <row r="43" spans="1:45" x14ac:dyDescent="0.3">
      <c r="A43" s="6" t="s">
        <v>347</v>
      </c>
      <c r="B43" s="6"/>
      <c r="C43" s="6" t="s">
        <v>151</v>
      </c>
      <c r="D43" s="7" t="s">
        <v>15</v>
      </c>
      <c r="E43" s="7"/>
      <c r="F43" s="7">
        <v>0</v>
      </c>
      <c r="G43" s="7"/>
      <c r="H43" s="7" t="s">
        <v>15</v>
      </c>
      <c r="I43" s="7"/>
      <c r="J43" s="7" t="s">
        <v>15</v>
      </c>
      <c r="K43" s="7"/>
      <c r="L43" s="7">
        <v>0</v>
      </c>
      <c r="M43" s="7"/>
      <c r="N43" s="7" t="s">
        <v>15</v>
      </c>
      <c r="O43" s="7"/>
      <c r="P43" s="7" t="s">
        <v>15</v>
      </c>
      <c r="Q43" s="7"/>
      <c r="R43" s="7" t="s">
        <v>15</v>
      </c>
      <c r="S43" s="7"/>
      <c r="T43" s="7" t="s">
        <v>15</v>
      </c>
      <c r="U43" s="7"/>
      <c r="V43" s="7" t="s">
        <v>15</v>
      </c>
      <c r="W43" s="7"/>
      <c r="X43" s="7">
        <v>0</v>
      </c>
      <c r="Y43" s="7"/>
      <c r="Z43" s="7" t="s">
        <v>15</v>
      </c>
      <c r="AA43" s="7"/>
      <c r="AB43" s="7" t="s">
        <v>15</v>
      </c>
      <c r="AC43" s="7"/>
      <c r="AD43" s="7" t="s">
        <v>15</v>
      </c>
      <c r="AE43" s="7"/>
      <c r="AF43" s="7" t="s">
        <v>15</v>
      </c>
      <c r="AG43" s="7"/>
      <c r="AH43" s="7" t="s">
        <v>15</v>
      </c>
      <c r="AI43" s="7"/>
      <c r="AJ43" s="7">
        <v>0</v>
      </c>
      <c r="AK43" s="7"/>
      <c r="AL43" s="7" t="s">
        <v>15</v>
      </c>
      <c r="AM43" s="7"/>
      <c r="AN43" s="7" t="s">
        <v>15</v>
      </c>
      <c r="AO43" s="7"/>
      <c r="AP43" s="7" t="s">
        <v>15</v>
      </c>
      <c r="AQ43" s="7"/>
      <c r="AR43" s="7" t="s">
        <v>15</v>
      </c>
      <c r="AS43" s="7"/>
    </row>
    <row r="44" spans="1:45" x14ac:dyDescent="0.3">
      <c r="A44" s="6" t="s">
        <v>348</v>
      </c>
      <c r="B44" s="6"/>
      <c r="C44" s="6" t="s">
        <v>153</v>
      </c>
      <c r="D44" s="7">
        <v>-337</v>
      </c>
      <c r="E44" s="7"/>
      <c r="F44" s="7">
        <v>889</v>
      </c>
      <c r="G44" s="7"/>
      <c r="H44" s="7">
        <v>3043</v>
      </c>
      <c r="I44" s="7"/>
      <c r="J44" s="7">
        <v>1152</v>
      </c>
      <c r="K44" s="7"/>
      <c r="L44" s="7">
        <v>-924</v>
      </c>
      <c r="M44" s="7"/>
      <c r="N44" s="7">
        <v>1663</v>
      </c>
      <c r="O44" s="7"/>
      <c r="P44" s="7">
        <v>-304</v>
      </c>
      <c r="Q44" s="7"/>
      <c r="R44" s="7">
        <v>878</v>
      </c>
      <c r="S44" s="7"/>
      <c r="T44" s="7">
        <v>911</v>
      </c>
      <c r="U44" s="7"/>
      <c r="V44" s="7">
        <v>546</v>
      </c>
      <c r="W44" s="7"/>
      <c r="X44" s="7">
        <v>3419</v>
      </c>
      <c r="Y44" s="7"/>
      <c r="Z44" s="7">
        <v>-4428</v>
      </c>
      <c r="AA44" s="7"/>
      <c r="AB44" s="7">
        <v>606</v>
      </c>
      <c r="AC44" s="7"/>
      <c r="AD44" s="7">
        <v>1821</v>
      </c>
      <c r="AE44" s="7"/>
      <c r="AF44" s="7">
        <v>5956</v>
      </c>
      <c r="AG44" s="7"/>
      <c r="AH44" s="7">
        <v>2085</v>
      </c>
      <c r="AI44" s="7"/>
      <c r="AJ44" s="7">
        <v>3868</v>
      </c>
      <c r="AK44" s="7"/>
      <c r="AL44" s="7">
        <v>3389</v>
      </c>
      <c r="AM44" s="7"/>
      <c r="AN44" s="7">
        <v>3793</v>
      </c>
      <c r="AO44" s="7"/>
      <c r="AP44" s="7">
        <v>622</v>
      </c>
      <c r="AQ44" s="7"/>
      <c r="AR44" s="7">
        <v>1330</v>
      </c>
      <c r="AS44" s="7"/>
    </row>
    <row r="45" spans="1:45" x14ac:dyDescent="0.3">
      <c r="A45" s="6" t="s">
        <v>349</v>
      </c>
      <c r="B45" s="6"/>
      <c r="C45" s="6" t="s">
        <v>155</v>
      </c>
      <c r="D45" s="7">
        <v>0</v>
      </c>
      <c r="E45" s="7"/>
      <c r="F45" s="7">
        <v>0</v>
      </c>
      <c r="G45" s="7"/>
      <c r="H45" s="7">
        <v>0</v>
      </c>
      <c r="I45" s="7"/>
      <c r="J45" s="7" t="s">
        <v>15</v>
      </c>
      <c r="K45" s="7"/>
      <c r="L45" s="7">
        <v>0</v>
      </c>
      <c r="M45" s="7"/>
      <c r="N45" s="7">
        <v>0</v>
      </c>
      <c r="O45" s="7"/>
      <c r="P45" s="7">
        <v>0</v>
      </c>
      <c r="Q45" s="7"/>
      <c r="R45" s="7">
        <v>0</v>
      </c>
      <c r="S45" s="7"/>
      <c r="T45" s="7">
        <v>14</v>
      </c>
      <c r="U45" s="7"/>
      <c r="V45" s="7" t="s">
        <v>15</v>
      </c>
      <c r="W45" s="7"/>
      <c r="X45" s="7" t="s">
        <v>15</v>
      </c>
      <c r="Y45" s="7"/>
      <c r="Z45" s="7" t="s">
        <v>15</v>
      </c>
      <c r="AA45" s="7"/>
      <c r="AB45" s="7" t="s">
        <v>15</v>
      </c>
      <c r="AC45" s="7"/>
      <c r="AD45" s="7" t="s">
        <v>15</v>
      </c>
      <c r="AE45" s="7"/>
      <c r="AF45" s="7" t="s">
        <v>15</v>
      </c>
      <c r="AG45" s="7"/>
      <c r="AH45" s="7">
        <v>0</v>
      </c>
      <c r="AI45" s="7"/>
      <c r="AJ45" s="7" t="s">
        <v>15</v>
      </c>
      <c r="AK45" s="7"/>
      <c r="AL45" s="7" t="s">
        <v>15</v>
      </c>
      <c r="AM45" s="7"/>
      <c r="AN45" s="7">
        <v>0</v>
      </c>
      <c r="AO45" s="7"/>
      <c r="AP45" s="7" t="s">
        <v>15</v>
      </c>
      <c r="AQ45" s="7"/>
      <c r="AR45" s="7" t="s">
        <v>15</v>
      </c>
      <c r="AS45" s="7"/>
    </row>
    <row r="46" spans="1:45" x14ac:dyDescent="0.3">
      <c r="A46" s="6" t="s">
        <v>350</v>
      </c>
      <c r="B46" s="6"/>
      <c r="C46" s="6" t="s">
        <v>157</v>
      </c>
      <c r="D46" s="7">
        <v>0</v>
      </c>
      <c r="E46" s="7"/>
      <c r="F46" s="7" t="s">
        <v>15</v>
      </c>
      <c r="G46" s="7"/>
      <c r="H46" s="7" t="s">
        <v>15</v>
      </c>
      <c r="I46" s="7"/>
      <c r="J46" s="7" t="s">
        <v>15</v>
      </c>
      <c r="K46" s="7"/>
      <c r="L46" s="7" t="s">
        <v>15</v>
      </c>
      <c r="M46" s="7"/>
      <c r="N46" s="7" t="s">
        <v>15</v>
      </c>
      <c r="O46" s="7"/>
      <c r="P46" s="7" t="s">
        <v>15</v>
      </c>
      <c r="Q46" s="7"/>
      <c r="R46" s="7" t="s">
        <v>15</v>
      </c>
      <c r="S46" s="7"/>
      <c r="T46" s="7">
        <v>-1</v>
      </c>
      <c r="U46" s="7"/>
      <c r="V46" s="7">
        <v>0</v>
      </c>
      <c r="W46" s="7"/>
      <c r="X46" s="7">
        <v>0</v>
      </c>
      <c r="Y46" s="7"/>
      <c r="Z46" s="7" t="s">
        <v>15</v>
      </c>
      <c r="AA46" s="7"/>
      <c r="AB46" s="7" t="s">
        <v>15</v>
      </c>
      <c r="AC46" s="7"/>
      <c r="AD46" s="7" t="s">
        <v>15</v>
      </c>
      <c r="AE46" s="7"/>
      <c r="AF46" s="7" t="s">
        <v>15</v>
      </c>
      <c r="AG46" s="7"/>
      <c r="AH46" s="7" t="s">
        <v>15</v>
      </c>
      <c r="AI46" s="7"/>
      <c r="AJ46" s="7" t="s">
        <v>15</v>
      </c>
      <c r="AK46" s="7"/>
      <c r="AL46" s="7" t="s">
        <v>15</v>
      </c>
      <c r="AM46" s="7"/>
      <c r="AN46" s="7" t="s">
        <v>15</v>
      </c>
      <c r="AO46" s="7"/>
      <c r="AP46" s="7" t="s">
        <v>15</v>
      </c>
      <c r="AQ46" s="7"/>
      <c r="AR46" s="7" t="s">
        <v>15</v>
      </c>
      <c r="AS46" s="7"/>
    </row>
    <row r="47" spans="1:45" x14ac:dyDescent="0.3">
      <c r="A47" s="6" t="s">
        <v>351</v>
      </c>
      <c r="B47" s="6"/>
      <c r="C47" s="6" t="s">
        <v>159</v>
      </c>
      <c r="D47" s="7">
        <v>0</v>
      </c>
      <c r="E47" s="7"/>
      <c r="F47" s="7">
        <v>0</v>
      </c>
      <c r="G47" s="7"/>
      <c r="H47" s="7">
        <v>0</v>
      </c>
      <c r="I47" s="7"/>
      <c r="J47" s="7">
        <v>0</v>
      </c>
      <c r="K47" s="7"/>
      <c r="L47" s="7">
        <v>0</v>
      </c>
      <c r="M47" s="7"/>
      <c r="N47" s="7">
        <v>0</v>
      </c>
      <c r="O47" s="7"/>
      <c r="P47" s="7">
        <v>68</v>
      </c>
      <c r="Q47" s="7"/>
      <c r="R47" s="7">
        <v>9</v>
      </c>
      <c r="S47" s="7"/>
      <c r="T47" s="7">
        <v>-70</v>
      </c>
      <c r="U47" s="7"/>
      <c r="V47" s="7" t="s">
        <v>15</v>
      </c>
      <c r="W47" s="7"/>
      <c r="X47" s="7" t="s">
        <v>15</v>
      </c>
      <c r="Y47" s="7"/>
      <c r="Z47" s="7" t="s">
        <v>15</v>
      </c>
      <c r="AA47" s="7"/>
      <c r="AB47" s="7" t="s">
        <v>15</v>
      </c>
      <c r="AC47" s="7"/>
      <c r="AD47" s="7" t="s">
        <v>15</v>
      </c>
      <c r="AE47" s="7"/>
      <c r="AF47" s="7" t="s">
        <v>15</v>
      </c>
      <c r="AG47" s="7"/>
      <c r="AH47" s="7" t="s">
        <v>15</v>
      </c>
      <c r="AI47" s="7"/>
      <c r="AJ47" s="7" t="s">
        <v>15</v>
      </c>
      <c r="AK47" s="7"/>
      <c r="AL47" s="7" t="s">
        <v>15</v>
      </c>
      <c r="AM47" s="7"/>
      <c r="AN47" s="7" t="s">
        <v>15</v>
      </c>
      <c r="AO47" s="7"/>
      <c r="AP47" s="7" t="s">
        <v>15</v>
      </c>
      <c r="AQ47" s="7"/>
      <c r="AR47" s="7">
        <v>-6</v>
      </c>
      <c r="AS47" s="7"/>
    </row>
    <row r="48" spans="1:45" x14ac:dyDescent="0.3">
      <c r="A48" s="6" t="s">
        <v>352</v>
      </c>
      <c r="B48" s="6"/>
      <c r="C48" s="6" t="s">
        <v>161</v>
      </c>
      <c r="D48" s="7">
        <v>-9</v>
      </c>
      <c r="E48" s="7"/>
      <c r="F48" s="7" t="s">
        <v>15</v>
      </c>
      <c r="G48" s="7"/>
      <c r="H48" s="7">
        <v>0</v>
      </c>
      <c r="I48" s="7"/>
      <c r="J48" s="7">
        <v>1</v>
      </c>
      <c r="K48" s="7"/>
      <c r="L48" s="7">
        <v>13</v>
      </c>
      <c r="M48" s="7"/>
      <c r="N48" s="7">
        <v>-15</v>
      </c>
      <c r="O48" s="7"/>
      <c r="P48" s="7">
        <v>-2</v>
      </c>
      <c r="Q48" s="7"/>
      <c r="R48" s="7">
        <v>150</v>
      </c>
      <c r="S48" s="7"/>
      <c r="T48" s="7">
        <v>39</v>
      </c>
      <c r="U48" s="7"/>
      <c r="V48" s="7">
        <v>-56</v>
      </c>
      <c r="W48" s="7"/>
      <c r="X48" s="7">
        <v>55</v>
      </c>
      <c r="Y48" s="7"/>
      <c r="Z48" s="7">
        <v>264</v>
      </c>
      <c r="AA48" s="7"/>
      <c r="AB48" s="7">
        <v>-62</v>
      </c>
      <c r="AC48" s="7"/>
      <c r="AD48" s="7" t="s">
        <v>15</v>
      </c>
      <c r="AE48" s="7"/>
      <c r="AF48" s="7">
        <v>187</v>
      </c>
      <c r="AG48" s="7"/>
      <c r="AH48" s="7">
        <v>-184</v>
      </c>
      <c r="AI48" s="7"/>
      <c r="AJ48" s="7">
        <v>-281</v>
      </c>
      <c r="AK48" s="7"/>
      <c r="AL48" s="7">
        <v>-30</v>
      </c>
      <c r="AM48" s="7"/>
      <c r="AN48" s="7">
        <v>-12</v>
      </c>
      <c r="AO48" s="7"/>
      <c r="AP48" s="7">
        <v>17</v>
      </c>
      <c r="AQ48" s="7"/>
      <c r="AR48" s="7">
        <v>-11</v>
      </c>
      <c r="AS48" s="7"/>
    </row>
    <row r="49" spans="1:45" x14ac:dyDescent="0.3">
      <c r="A49" s="6" t="s">
        <v>353</v>
      </c>
      <c r="B49" s="6"/>
      <c r="C49" s="6" t="s">
        <v>163</v>
      </c>
      <c r="D49" s="7">
        <v>0</v>
      </c>
      <c r="E49" s="7"/>
      <c r="F49" s="7">
        <v>0</v>
      </c>
      <c r="G49" s="7"/>
      <c r="H49" s="7">
        <v>0</v>
      </c>
      <c r="I49" s="7"/>
      <c r="J49" s="7" t="s">
        <v>15</v>
      </c>
      <c r="K49" s="7"/>
      <c r="L49" s="7" t="s">
        <v>15</v>
      </c>
      <c r="M49" s="7"/>
      <c r="N49" s="7" t="s">
        <v>15</v>
      </c>
      <c r="O49" s="7"/>
      <c r="P49" s="7" t="s">
        <v>15</v>
      </c>
      <c r="Q49" s="7"/>
      <c r="R49" s="7" t="s">
        <v>15</v>
      </c>
      <c r="S49" s="7"/>
      <c r="T49" s="7" t="s">
        <v>15</v>
      </c>
      <c r="U49" s="7"/>
      <c r="V49" s="7" t="s">
        <v>15</v>
      </c>
      <c r="W49" s="7"/>
      <c r="X49" s="7">
        <v>-16</v>
      </c>
      <c r="Y49" s="7"/>
      <c r="Z49" s="7">
        <v>-33</v>
      </c>
      <c r="AA49" s="7"/>
      <c r="AB49" s="7" t="s">
        <v>15</v>
      </c>
      <c r="AC49" s="7"/>
      <c r="AD49" s="7">
        <v>-2</v>
      </c>
      <c r="AE49" s="7"/>
      <c r="AF49" s="7" t="s">
        <v>15</v>
      </c>
      <c r="AG49" s="7"/>
      <c r="AH49" s="7" t="s">
        <v>15</v>
      </c>
      <c r="AI49" s="7"/>
      <c r="AJ49" s="7">
        <v>53</v>
      </c>
      <c r="AK49" s="7"/>
      <c r="AL49" s="7" t="s">
        <v>15</v>
      </c>
      <c r="AM49" s="7"/>
      <c r="AN49" s="7" t="s">
        <v>15</v>
      </c>
      <c r="AO49" s="7"/>
      <c r="AP49" s="7" t="s">
        <v>15</v>
      </c>
      <c r="AQ49" s="7"/>
      <c r="AR49" s="7" t="s">
        <v>15</v>
      </c>
      <c r="AS49" s="7"/>
    </row>
    <row r="50" spans="1:45" x14ac:dyDescent="0.3">
      <c r="A50" s="6" t="s">
        <v>354</v>
      </c>
      <c r="B50" s="6"/>
      <c r="C50" s="6" t="s">
        <v>165</v>
      </c>
      <c r="D50" s="7" t="s">
        <v>15</v>
      </c>
      <c r="E50" s="7"/>
      <c r="F50" s="7">
        <v>0</v>
      </c>
      <c r="G50" s="7"/>
      <c r="H50" s="7">
        <v>0</v>
      </c>
      <c r="I50" s="7"/>
      <c r="J50" s="7" t="s">
        <v>15</v>
      </c>
      <c r="K50" s="7"/>
      <c r="L50" s="7" t="s">
        <v>15</v>
      </c>
      <c r="M50" s="7"/>
      <c r="N50" s="7" t="s">
        <v>15</v>
      </c>
      <c r="O50" s="7"/>
      <c r="P50" s="7">
        <v>0</v>
      </c>
      <c r="Q50" s="7"/>
      <c r="R50" s="7" t="s">
        <v>15</v>
      </c>
      <c r="S50" s="7"/>
      <c r="T50" s="7" t="s">
        <v>15</v>
      </c>
      <c r="U50" s="7"/>
      <c r="V50" s="7" t="s">
        <v>15</v>
      </c>
      <c r="W50" s="7"/>
      <c r="X50" s="7" t="s">
        <v>15</v>
      </c>
      <c r="Y50" s="7"/>
      <c r="Z50" s="7">
        <v>10</v>
      </c>
      <c r="AA50" s="7"/>
      <c r="AB50" s="7">
        <v>5</v>
      </c>
      <c r="AC50" s="7"/>
      <c r="AD50" s="7" t="s">
        <v>15</v>
      </c>
      <c r="AE50" s="7"/>
      <c r="AF50" s="7" t="s">
        <v>15</v>
      </c>
      <c r="AG50" s="7"/>
      <c r="AH50" s="7" t="s">
        <v>15</v>
      </c>
      <c r="AI50" s="7"/>
      <c r="AJ50" s="7" t="s">
        <v>15</v>
      </c>
      <c r="AK50" s="7"/>
      <c r="AL50" s="7" t="s">
        <v>15</v>
      </c>
      <c r="AM50" s="7"/>
      <c r="AN50" s="7" t="s">
        <v>15</v>
      </c>
      <c r="AO50" s="7"/>
      <c r="AP50" s="7">
        <v>0</v>
      </c>
      <c r="AQ50" s="7"/>
      <c r="AR50" s="7" t="s">
        <v>15</v>
      </c>
      <c r="AS50" s="7"/>
    </row>
    <row r="51" spans="1:45" x14ac:dyDescent="0.3">
      <c r="A51" s="6" t="s">
        <v>355</v>
      </c>
      <c r="B51" s="6"/>
      <c r="C51" s="6" t="s">
        <v>167</v>
      </c>
      <c r="D51" s="7">
        <v>0</v>
      </c>
      <c r="E51" s="7"/>
      <c r="F51" s="7" t="s">
        <v>15</v>
      </c>
      <c r="G51" s="7"/>
      <c r="H51" s="7" t="s">
        <v>15</v>
      </c>
      <c r="I51" s="7"/>
      <c r="J51" s="7">
        <v>0</v>
      </c>
      <c r="K51" s="7"/>
      <c r="L51" s="7" t="s">
        <v>15</v>
      </c>
      <c r="M51" s="7"/>
      <c r="N51" s="7" t="s">
        <v>15</v>
      </c>
      <c r="O51" s="7"/>
      <c r="P51" s="7">
        <v>0</v>
      </c>
      <c r="Q51" s="7"/>
      <c r="R51" s="7" t="s">
        <v>15</v>
      </c>
      <c r="S51" s="7"/>
      <c r="T51" s="7" t="s">
        <v>15</v>
      </c>
      <c r="U51" s="7"/>
      <c r="V51" s="7" t="s">
        <v>15</v>
      </c>
      <c r="W51" s="7"/>
      <c r="X51" s="7" t="s">
        <v>15</v>
      </c>
      <c r="Y51" s="7"/>
      <c r="Z51" s="7" t="s">
        <v>15</v>
      </c>
      <c r="AA51" s="7"/>
      <c r="AB51" s="7" t="s">
        <v>15</v>
      </c>
      <c r="AC51" s="7"/>
      <c r="AD51" s="7">
        <v>0</v>
      </c>
      <c r="AE51" s="7"/>
      <c r="AF51" s="7" t="s">
        <v>15</v>
      </c>
      <c r="AG51" s="7"/>
      <c r="AH51" s="7" t="s">
        <v>15</v>
      </c>
      <c r="AI51" s="7"/>
      <c r="AJ51" s="7" t="s">
        <v>15</v>
      </c>
      <c r="AK51" s="7"/>
      <c r="AL51" s="7" t="s">
        <v>15</v>
      </c>
      <c r="AM51" s="7"/>
      <c r="AN51" s="7">
        <v>0</v>
      </c>
      <c r="AO51" s="7"/>
      <c r="AP51" s="7" t="s">
        <v>15</v>
      </c>
      <c r="AQ51" s="7"/>
      <c r="AR51" s="7" t="s">
        <v>15</v>
      </c>
      <c r="AS51" s="7"/>
    </row>
    <row r="52" spans="1:45" x14ac:dyDescent="0.3">
      <c r="A52" s="6" t="s">
        <v>356</v>
      </c>
      <c r="B52" s="6"/>
      <c r="C52" s="6" t="s">
        <v>169</v>
      </c>
      <c r="D52" s="7">
        <v>0</v>
      </c>
      <c r="E52" s="7"/>
      <c r="F52" s="7" t="s">
        <v>15</v>
      </c>
      <c r="G52" s="7"/>
      <c r="H52" s="7" t="s">
        <v>15</v>
      </c>
      <c r="I52" s="7"/>
      <c r="J52" s="7">
        <v>0</v>
      </c>
      <c r="K52" s="7"/>
      <c r="L52" s="7">
        <v>0</v>
      </c>
      <c r="M52" s="7"/>
      <c r="N52" s="7">
        <v>0</v>
      </c>
      <c r="O52" s="7"/>
      <c r="P52" s="7">
        <v>7</v>
      </c>
      <c r="Q52" s="7"/>
      <c r="R52" s="7">
        <v>28</v>
      </c>
      <c r="S52" s="7"/>
      <c r="T52" s="7" t="s">
        <v>15</v>
      </c>
      <c r="U52" s="7"/>
      <c r="V52" s="7">
        <v>121</v>
      </c>
      <c r="W52" s="7"/>
      <c r="X52" s="7" t="s">
        <v>15</v>
      </c>
      <c r="Y52" s="7"/>
      <c r="Z52" s="7" t="s">
        <v>15</v>
      </c>
      <c r="AA52" s="7"/>
      <c r="AB52" s="7" t="s">
        <v>15</v>
      </c>
      <c r="AC52" s="7"/>
      <c r="AD52" s="7" t="s">
        <v>15</v>
      </c>
      <c r="AE52" s="7"/>
      <c r="AF52" s="7" t="s">
        <v>15</v>
      </c>
      <c r="AG52" s="7"/>
      <c r="AH52" s="7">
        <v>398</v>
      </c>
      <c r="AI52" s="7"/>
      <c r="AJ52" s="7">
        <v>85</v>
      </c>
      <c r="AK52" s="7"/>
      <c r="AL52" s="7">
        <v>19</v>
      </c>
      <c r="AM52" s="7"/>
      <c r="AN52" s="7">
        <v>197</v>
      </c>
      <c r="AO52" s="7"/>
      <c r="AP52" s="7">
        <v>-60</v>
      </c>
      <c r="AQ52" s="7"/>
      <c r="AR52" s="7">
        <v>-426</v>
      </c>
      <c r="AS52" s="7"/>
    </row>
    <row r="53" spans="1:45" x14ac:dyDescent="0.3">
      <c r="A53" s="6" t="s">
        <v>357</v>
      </c>
      <c r="B53" s="6"/>
      <c r="C53" s="6" t="s">
        <v>171</v>
      </c>
      <c r="D53" s="7" t="s">
        <v>15</v>
      </c>
      <c r="E53" s="7"/>
      <c r="F53" s="7">
        <v>0</v>
      </c>
      <c r="G53" s="7"/>
      <c r="H53" s="7" t="s">
        <v>15</v>
      </c>
      <c r="I53" s="7"/>
      <c r="J53" s="7" t="s">
        <v>15</v>
      </c>
      <c r="K53" s="7"/>
      <c r="L53" s="7">
        <v>0</v>
      </c>
      <c r="M53" s="7"/>
      <c r="N53" s="7">
        <v>0</v>
      </c>
      <c r="O53" s="7"/>
      <c r="P53" s="7">
        <v>0</v>
      </c>
      <c r="Q53" s="7"/>
      <c r="R53" s="7">
        <v>0</v>
      </c>
      <c r="S53" s="7"/>
      <c r="T53" s="7" t="s">
        <v>15</v>
      </c>
      <c r="U53" s="7"/>
      <c r="V53" s="7">
        <v>0</v>
      </c>
      <c r="W53" s="7"/>
      <c r="X53" s="7" t="s">
        <v>15</v>
      </c>
      <c r="Y53" s="7"/>
      <c r="Z53" s="7" t="s">
        <v>15</v>
      </c>
      <c r="AA53" s="7"/>
      <c r="AB53" s="7" t="s">
        <v>15</v>
      </c>
      <c r="AC53" s="7"/>
      <c r="AD53" s="7" t="s">
        <v>15</v>
      </c>
      <c r="AE53" s="7"/>
      <c r="AF53" s="7">
        <v>0</v>
      </c>
      <c r="AG53" s="7"/>
      <c r="AH53" s="7">
        <v>0</v>
      </c>
      <c r="AI53" s="7"/>
      <c r="AJ53" s="7">
        <v>0</v>
      </c>
      <c r="AK53" s="7"/>
      <c r="AL53" s="7" t="s">
        <v>15</v>
      </c>
      <c r="AM53" s="7"/>
      <c r="AN53" s="7" t="s">
        <v>15</v>
      </c>
      <c r="AO53" s="7"/>
      <c r="AP53" s="7" t="s">
        <v>15</v>
      </c>
      <c r="AQ53" s="7"/>
      <c r="AR53" s="7">
        <v>0</v>
      </c>
      <c r="AS53" s="7"/>
    </row>
    <row r="54" spans="1:45" x14ac:dyDescent="0.3">
      <c r="A54" s="6" t="s">
        <v>358</v>
      </c>
      <c r="B54" s="6"/>
      <c r="C54" s="6" t="s">
        <v>173</v>
      </c>
      <c r="D54" s="7">
        <v>0</v>
      </c>
      <c r="E54" s="7"/>
      <c r="F54" s="7" t="s">
        <v>15</v>
      </c>
      <c r="G54" s="7"/>
      <c r="H54" s="7" t="s">
        <v>15</v>
      </c>
      <c r="I54" s="7"/>
      <c r="J54" s="7">
        <v>0</v>
      </c>
      <c r="K54" s="7"/>
      <c r="L54" s="7">
        <v>0</v>
      </c>
      <c r="M54" s="7"/>
      <c r="N54" s="7">
        <v>0</v>
      </c>
      <c r="O54" s="7"/>
      <c r="P54" s="7">
        <v>36</v>
      </c>
      <c r="Q54" s="7"/>
      <c r="R54" s="7">
        <v>-34</v>
      </c>
      <c r="S54" s="7"/>
      <c r="T54" s="7">
        <v>9</v>
      </c>
      <c r="U54" s="7"/>
      <c r="V54" s="7" t="s">
        <v>15</v>
      </c>
      <c r="W54" s="7"/>
      <c r="X54" s="7">
        <v>65</v>
      </c>
      <c r="Y54" s="7"/>
      <c r="Z54" s="7" t="s">
        <v>15</v>
      </c>
      <c r="AA54" s="7"/>
      <c r="AB54" s="7" t="s">
        <v>15</v>
      </c>
      <c r="AC54" s="7"/>
      <c r="AD54" s="7" t="s">
        <v>15</v>
      </c>
      <c r="AE54" s="7"/>
      <c r="AF54" s="7">
        <v>-48</v>
      </c>
      <c r="AG54" s="7"/>
      <c r="AH54" s="7">
        <v>61</v>
      </c>
      <c r="AI54" s="7"/>
      <c r="AJ54" s="7">
        <v>-4</v>
      </c>
      <c r="AK54" s="7"/>
      <c r="AL54" s="7">
        <v>-2</v>
      </c>
      <c r="AM54" s="7"/>
      <c r="AN54" s="7">
        <v>8</v>
      </c>
      <c r="AO54" s="7"/>
      <c r="AP54" s="7" t="s">
        <v>15</v>
      </c>
      <c r="AQ54" s="7"/>
      <c r="AR54" s="7" t="s">
        <v>15</v>
      </c>
      <c r="AS54" s="7"/>
    </row>
    <row r="55" spans="1:45" x14ac:dyDescent="0.3">
      <c r="A55" s="6" t="s">
        <v>359</v>
      </c>
      <c r="B55" s="6"/>
      <c r="C55" s="6" t="s">
        <v>175</v>
      </c>
      <c r="D55" s="7" t="s">
        <v>15</v>
      </c>
      <c r="E55" s="7"/>
      <c r="F55" s="7">
        <v>-2</v>
      </c>
      <c r="G55" s="7"/>
      <c r="H55" s="7" t="s">
        <v>15</v>
      </c>
      <c r="I55" s="7"/>
      <c r="J55" s="7">
        <v>-154</v>
      </c>
      <c r="K55" s="7"/>
      <c r="L55" s="7">
        <v>56</v>
      </c>
      <c r="M55" s="7"/>
      <c r="N55" s="7">
        <v>97</v>
      </c>
      <c r="O55" s="7"/>
      <c r="P55" s="7">
        <v>-13</v>
      </c>
      <c r="Q55" s="7"/>
      <c r="R55" s="7">
        <v>107</v>
      </c>
      <c r="S55" s="7"/>
      <c r="T55" s="7">
        <v>-125</v>
      </c>
      <c r="U55" s="7"/>
      <c r="V55" s="7">
        <v>-4</v>
      </c>
      <c r="W55" s="7"/>
      <c r="X55" s="7" t="s">
        <v>15</v>
      </c>
      <c r="Y55" s="7"/>
      <c r="Z55" s="7" t="s">
        <v>15</v>
      </c>
      <c r="AA55" s="7"/>
      <c r="AB55" s="7">
        <v>-129</v>
      </c>
      <c r="AC55" s="7"/>
      <c r="AD55" s="7" t="s">
        <v>15</v>
      </c>
      <c r="AE55" s="7"/>
      <c r="AF55" s="7">
        <v>78</v>
      </c>
      <c r="AG55" s="7"/>
      <c r="AH55" s="7">
        <v>86</v>
      </c>
      <c r="AI55" s="7"/>
      <c r="AJ55" s="7">
        <v>-191</v>
      </c>
      <c r="AK55" s="7"/>
      <c r="AL55" s="7">
        <v>-3</v>
      </c>
      <c r="AM55" s="7"/>
      <c r="AN55" s="7">
        <v>370</v>
      </c>
      <c r="AO55" s="7"/>
      <c r="AP55" s="7">
        <v>195</v>
      </c>
      <c r="AQ55" s="7"/>
      <c r="AR55" s="7">
        <v>154</v>
      </c>
      <c r="AS55" s="7"/>
    </row>
    <row r="56" spans="1:45" x14ac:dyDescent="0.3">
      <c r="A56" s="6" t="s">
        <v>360</v>
      </c>
      <c r="B56" s="6"/>
      <c r="C56" s="6" t="s">
        <v>177</v>
      </c>
      <c r="D56" s="7">
        <v>730</v>
      </c>
      <c r="E56" s="7"/>
      <c r="F56" s="7" t="s">
        <v>15</v>
      </c>
      <c r="G56" s="7"/>
      <c r="H56" s="7" t="s">
        <v>15</v>
      </c>
      <c r="I56" s="7"/>
      <c r="J56" s="7">
        <v>-19</v>
      </c>
      <c r="K56" s="7"/>
      <c r="L56" s="7" t="s">
        <v>15</v>
      </c>
      <c r="M56" s="7"/>
      <c r="N56" s="7" t="s">
        <v>15</v>
      </c>
      <c r="O56" s="7"/>
      <c r="P56" s="7">
        <v>30</v>
      </c>
      <c r="Q56" s="7"/>
      <c r="R56" s="7">
        <v>-3</v>
      </c>
      <c r="S56" s="7"/>
      <c r="T56" s="7">
        <v>-17</v>
      </c>
      <c r="U56" s="7"/>
      <c r="V56" s="7">
        <v>216</v>
      </c>
      <c r="W56" s="7"/>
      <c r="X56" s="7">
        <v>251</v>
      </c>
      <c r="Y56" s="7"/>
      <c r="Z56" s="7">
        <v>279</v>
      </c>
      <c r="AA56" s="7"/>
      <c r="AB56" s="7">
        <v>-75</v>
      </c>
      <c r="AC56" s="7"/>
      <c r="AD56" s="7">
        <v>-50</v>
      </c>
      <c r="AE56" s="7"/>
      <c r="AF56" s="7">
        <v>211</v>
      </c>
      <c r="AG56" s="7"/>
      <c r="AH56" s="7">
        <v>60</v>
      </c>
      <c r="AI56" s="7"/>
      <c r="AJ56" s="7">
        <v>-54</v>
      </c>
      <c r="AK56" s="7"/>
      <c r="AL56" s="7">
        <v>136</v>
      </c>
      <c r="AM56" s="7"/>
      <c r="AN56" s="7">
        <v>-85</v>
      </c>
      <c r="AO56" s="7"/>
      <c r="AP56" s="7">
        <v>108</v>
      </c>
      <c r="AQ56" s="7"/>
      <c r="AR56" s="7">
        <v>172</v>
      </c>
      <c r="AS56" s="7"/>
    </row>
    <row r="57" spans="1:45" x14ac:dyDescent="0.3">
      <c r="A57" s="6" t="s">
        <v>361</v>
      </c>
      <c r="B57" s="6"/>
      <c r="C57" s="6" t="s">
        <v>179</v>
      </c>
      <c r="D57" s="7">
        <v>0</v>
      </c>
      <c r="E57" s="7"/>
      <c r="F57" s="7" t="s">
        <v>15</v>
      </c>
      <c r="G57" s="7"/>
      <c r="H57" s="7">
        <v>0</v>
      </c>
      <c r="I57" s="7"/>
      <c r="J57" s="7">
        <v>0</v>
      </c>
      <c r="K57" s="7"/>
      <c r="L57" s="7">
        <v>0</v>
      </c>
      <c r="M57" s="7"/>
      <c r="N57" s="7" t="s">
        <v>15</v>
      </c>
      <c r="O57" s="7"/>
      <c r="P57" s="7">
        <v>5</v>
      </c>
      <c r="Q57" s="7"/>
      <c r="R57" s="7">
        <v>4</v>
      </c>
      <c r="S57" s="7"/>
      <c r="T57" s="7">
        <v>17</v>
      </c>
      <c r="U57" s="7"/>
      <c r="V57" s="7" t="s">
        <v>15</v>
      </c>
      <c r="W57" s="7"/>
      <c r="X57" s="7" t="s">
        <v>15</v>
      </c>
      <c r="Y57" s="7"/>
      <c r="Z57" s="7" t="s">
        <v>15</v>
      </c>
      <c r="AA57" s="7"/>
      <c r="AB57" s="7" t="s">
        <v>15</v>
      </c>
      <c r="AC57" s="7"/>
      <c r="AD57" s="7" t="s">
        <v>15</v>
      </c>
      <c r="AE57" s="7"/>
      <c r="AF57" s="7" t="s">
        <v>15</v>
      </c>
      <c r="AG57" s="7"/>
      <c r="AH57" s="7">
        <v>1</v>
      </c>
      <c r="AI57" s="7"/>
      <c r="AJ57" s="7">
        <v>2</v>
      </c>
      <c r="AK57" s="7"/>
      <c r="AL57" s="7" t="s">
        <v>15</v>
      </c>
      <c r="AM57" s="7"/>
      <c r="AN57" s="7" t="s">
        <v>15</v>
      </c>
      <c r="AO57" s="7"/>
      <c r="AP57" s="7">
        <v>9</v>
      </c>
      <c r="AQ57" s="7"/>
      <c r="AR57" s="7">
        <v>10</v>
      </c>
      <c r="AS57" s="7"/>
    </row>
    <row r="58" spans="1:45" x14ac:dyDescent="0.3">
      <c r="A58" s="6" t="s">
        <v>362</v>
      </c>
      <c r="B58" s="6"/>
      <c r="C58" s="6" t="s">
        <v>181</v>
      </c>
      <c r="D58" s="7">
        <v>42</v>
      </c>
      <c r="E58" s="7"/>
      <c r="F58" s="7" t="s">
        <v>15</v>
      </c>
      <c r="G58" s="7"/>
      <c r="H58" s="7" t="s">
        <v>15</v>
      </c>
      <c r="I58" s="7"/>
      <c r="J58" s="7">
        <v>287</v>
      </c>
      <c r="K58" s="7"/>
      <c r="L58" s="7">
        <v>-85</v>
      </c>
      <c r="M58" s="7"/>
      <c r="N58" s="7">
        <v>588</v>
      </c>
      <c r="O58" s="7"/>
      <c r="P58" s="7">
        <v>1177</v>
      </c>
      <c r="Q58" s="7"/>
      <c r="R58" s="7">
        <v>1068</v>
      </c>
      <c r="S58" s="7"/>
      <c r="T58" s="7">
        <v>-382</v>
      </c>
      <c r="U58" s="7"/>
      <c r="V58" s="7">
        <v>-2532</v>
      </c>
      <c r="W58" s="7"/>
      <c r="X58" s="7">
        <v>120</v>
      </c>
      <c r="Y58" s="7"/>
      <c r="Z58" s="7">
        <v>-299</v>
      </c>
      <c r="AA58" s="7"/>
      <c r="AB58" s="7">
        <v>875</v>
      </c>
      <c r="AC58" s="7"/>
      <c r="AD58" s="7" t="s">
        <v>15</v>
      </c>
      <c r="AE58" s="7"/>
      <c r="AF58" s="7">
        <v>-495</v>
      </c>
      <c r="AG58" s="7"/>
      <c r="AH58" s="7">
        <v>-214</v>
      </c>
      <c r="AI58" s="7"/>
      <c r="AJ58" s="7">
        <v>-1078</v>
      </c>
      <c r="AK58" s="7"/>
      <c r="AL58" s="7">
        <v>-129</v>
      </c>
      <c r="AM58" s="7"/>
      <c r="AN58" s="7">
        <v>-388</v>
      </c>
      <c r="AO58" s="7"/>
      <c r="AP58" s="7" t="s">
        <v>15</v>
      </c>
      <c r="AQ58" s="7"/>
      <c r="AR58" s="7">
        <v>-357</v>
      </c>
      <c r="AS58" s="7"/>
    </row>
    <row r="59" spans="1:45" x14ac:dyDescent="0.3">
      <c r="A59" s="6" t="s">
        <v>363</v>
      </c>
      <c r="B59" s="6"/>
      <c r="C59" s="6" t="s">
        <v>183</v>
      </c>
      <c r="D59" s="7" t="s">
        <v>15</v>
      </c>
      <c r="E59" s="7"/>
      <c r="F59" s="7" t="s">
        <v>15</v>
      </c>
      <c r="G59" s="7"/>
      <c r="H59" s="7">
        <v>0</v>
      </c>
      <c r="I59" s="7"/>
      <c r="J59" s="7">
        <v>0</v>
      </c>
      <c r="K59" s="7"/>
      <c r="L59" s="7">
        <v>0</v>
      </c>
      <c r="M59" s="7"/>
      <c r="N59" s="7" t="s">
        <v>15</v>
      </c>
      <c r="O59" s="7"/>
      <c r="P59" s="7">
        <v>0</v>
      </c>
      <c r="Q59" s="7"/>
      <c r="R59" s="7">
        <v>0</v>
      </c>
      <c r="S59" s="7"/>
      <c r="T59" s="7" t="s">
        <v>15</v>
      </c>
      <c r="U59" s="7"/>
      <c r="V59" s="7">
        <v>0</v>
      </c>
      <c r="W59" s="7"/>
      <c r="X59" s="7">
        <v>0</v>
      </c>
      <c r="Y59" s="7"/>
      <c r="Z59" s="7" t="s">
        <v>15</v>
      </c>
      <c r="AA59" s="7"/>
      <c r="AB59" s="7">
        <v>0</v>
      </c>
      <c r="AC59" s="7"/>
      <c r="AD59" s="7">
        <v>-101</v>
      </c>
      <c r="AE59" s="7"/>
      <c r="AF59" s="7" t="s">
        <v>15</v>
      </c>
      <c r="AG59" s="7"/>
      <c r="AH59" s="7">
        <v>-76</v>
      </c>
      <c r="AI59" s="7"/>
      <c r="AJ59" s="7">
        <v>129</v>
      </c>
      <c r="AK59" s="7"/>
      <c r="AL59" s="7">
        <v>-196</v>
      </c>
      <c r="AM59" s="7"/>
      <c r="AN59" s="7">
        <v>-195</v>
      </c>
      <c r="AO59" s="7"/>
      <c r="AP59" s="7">
        <v>-49</v>
      </c>
      <c r="AQ59" s="7"/>
      <c r="AR59" s="7">
        <v>3</v>
      </c>
      <c r="AS59" s="7"/>
    </row>
    <row r="60" spans="1:45" x14ac:dyDescent="0.3">
      <c r="A60" s="6" t="s">
        <v>364</v>
      </c>
      <c r="B60" s="6"/>
      <c r="C60" s="6" t="s">
        <v>185</v>
      </c>
      <c r="D60" s="7">
        <v>-99</v>
      </c>
      <c r="E60" s="7"/>
      <c r="F60" s="7" t="s">
        <v>15</v>
      </c>
      <c r="G60" s="7"/>
      <c r="H60" s="7">
        <v>-337</v>
      </c>
      <c r="I60" s="7"/>
      <c r="J60" s="7" t="s">
        <v>15</v>
      </c>
      <c r="K60" s="7"/>
      <c r="L60" s="7" t="s">
        <v>15</v>
      </c>
      <c r="M60" s="7"/>
      <c r="N60" s="7" t="s">
        <v>15</v>
      </c>
      <c r="O60" s="7"/>
      <c r="P60" s="7">
        <v>11</v>
      </c>
      <c r="Q60" s="7"/>
      <c r="R60" s="7">
        <v>0</v>
      </c>
      <c r="S60" s="7"/>
      <c r="T60" s="7" t="s">
        <v>15</v>
      </c>
      <c r="U60" s="7"/>
      <c r="V60" s="7" t="s">
        <v>15</v>
      </c>
      <c r="W60" s="7"/>
      <c r="X60" s="7" t="s">
        <v>15</v>
      </c>
      <c r="Y60" s="7"/>
      <c r="Z60" s="7" t="s">
        <v>15</v>
      </c>
      <c r="AA60" s="7"/>
      <c r="AB60" s="7" t="s">
        <v>15</v>
      </c>
      <c r="AC60" s="7"/>
      <c r="AD60" s="7" t="s">
        <v>15</v>
      </c>
      <c r="AE60" s="7"/>
      <c r="AF60" s="7">
        <v>1</v>
      </c>
      <c r="AG60" s="7"/>
      <c r="AH60" s="7" t="s">
        <v>15</v>
      </c>
      <c r="AI60" s="7"/>
      <c r="AJ60" s="7" t="s">
        <v>15</v>
      </c>
      <c r="AK60" s="7"/>
      <c r="AL60" s="7" t="s">
        <v>15</v>
      </c>
      <c r="AM60" s="7"/>
      <c r="AN60" s="7">
        <v>-3</v>
      </c>
      <c r="AO60" s="7"/>
      <c r="AP60" s="7" t="s">
        <v>15</v>
      </c>
      <c r="AQ60" s="7"/>
      <c r="AR60" s="7" t="s">
        <v>15</v>
      </c>
      <c r="AS60" s="7"/>
    </row>
    <row r="61" spans="1:45" x14ac:dyDescent="0.3">
      <c r="A61" s="6" t="s">
        <v>365</v>
      </c>
      <c r="B61" s="6"/>
      <c r="C61" s="6" t="s">
        <v>187</v>
      </c>
      <c r="D61" s="7">
        <v>-1</v>
      </c>
      <c r="E61" s="7"/>
      <c r="F61" s="7">
        <v>0</v>
      </c>
      <c r="G61" s="7"/>
      <c r="H61" s="7" t="s">
        <v>15</v>
      </c>
      <c r="I61" s="7"/>
      <c r="J61" s="7" t="s">
        <v>15</v>
      </c>
      <c r="K61" s="7"/>
      <c r="L61" s="7">
        <v>0</v>
      </c>
      <c r="M61" s="7"/>
      <c r="N61" s="7">
        <v>1</v>
      </c>
      <c r="O61" s="7"/>
      <c r="P61" s="7">
        <v>0</v>
      </c>
      <c r="Q61" s="7"/>
      <c r="R61" s="7">
        <v>1</v>
      </c>
      <c r="S61" s="7"/>
      <c r="T61" s="7">
        <v>-1</v>
      </c>
      <c r="U61" s="7"/>
      <c r="V61" s="7">
        <v>0</v>
      </c>
      <c r="W61" s="7"/>
      <c r="X61" s="7" t="s">
        <v>15</v>
      </c>
      <c r="Y61" s="7"/>
      <c r="Z61" s="7">
        <v>-1</v>
      </c>
      <c r="AA61" s="7"/>
      <c r="AB61" s="7" t="s">
        <v>15</v>
      </c>
      <c r="AC61" s="7"/>
      <c r="AD61" s="7">
        <v>9</v>
      </c>
      <c r="AE61" s="7"/>
      <c r="AF61" s="7" t="s">
        <v>15</v>
      </c>
      <c r="AG61" s="7"/>
      <c r="AH61" s="7">
        <v>0</v>
      </c>
      <c r="AI61" s="7"/>
      <c r="AJ61" s="7" t="s">
        <v>15</v>
      </c>
      <c r="AK61" s="7"/>
      <c r="AL61" s="7" t="s">
        <v>15</v>
      </c>
      <c r="AM61" s="7"/>
      <c r="AN61" s="7">
        <v>1</v>
      </c>
      <c r="AO61" s="7"/>
      <c r="AP61" s="7" t="s">
        <v>15</v>
      </c>
      <c r="AQ61" s="7"/>
      <c r="AR61" s="7">
        <v>-2</v>
      </c>
      <c r="AS61" s="7"/>
    </row>
    <row r="62" spans="1:45" x14ac:dyDescent="0.3">
      <c r="A62" s="6" t="s">
        <v>366</v>
      </c>
      <c r="B62" s="6"/>
      <c r="C62" s="6" t="s">
        <v>189</v>
      </c>
      <c r="D62" s="7" t="s">
        <v>15</v>
      </c>
      <c r="E62" s="7"/>
      <c r="F62" s="7">
        <v>0</v>
      </c>
      <c r="G62" s="7"/>
      <c r="H62" s="7">
        <v>0</v>
      </c>
      <c r="I62" s="7"/>
      <c r="J62" s="7" t="s">
        <v>15</v>
      </c>
      <c r="K62" s="7"/>
      <c r="L62" s="7">
        <v>0</v>
      </c>
      <c r="M62" s="7"/>
      <c r="N62" s="7">
        <v>1</v>
      </c>
      <c r="O62" s="7"/>
      <c r="P62" s="7" t="s">
        <v>15</v>
      </c>
      <c r="Q62" s="7"/>
      <c r="R62" s="7" t="s">
        <v>15</v>
      </c>
      <c r="S62" s="7"/>
      <c r="T62" s="7" t="s">
        <v>15</v>
      </c>
      <c r="U62" s="7"/>
      <c r="V62" s="7">
        <v>-35</v>
      </c>
      <c r="W62" s="7"/>
      <c r="X62" s="7" t="s">
        <v>15</v>
      </c>
      <c r="Y62" s="7"/>
      <c r="Z62" s="7" t="s">
        <v>15</v>
      </c>
      <c r="AA62" s="7"/>
      <c r="AB62" s="7" t="s">
        <v>15</v>
      </c>
      <c r="AC62" s="7"/>
      <c r="AD62" s="7" t="s">
        <v>15</v>
      </c>
      <c r="AE62" s="7"/>
      <c r="AF62" s="7">
        <v>-87</v>
      </c>
      <c r="AG62" s="7"/>
      <c r="AH62" s="7" t="s">
        <v>15</v>
      </c>
      <c r="AI62" s="7"/>
      <c r="AJ62" s="7">
        <v>991</v>
      </c>
      <c r="AK62" s="7"/>
      <c r="AL62" s="7">
        <v>86</v>
      </c>
      <c r="AM62" s="7"/>
      <c r="AN62" s="7">
        <v>-633</v>
      </c>
      <c r="AO62" s="7"/>
      <c r="AP62" s="7">
        <v>550</v>
      </c>
      <c r="AQ62" s="7"/>
      <c r="AR62" s="7" t="s">
        <v>15</v>
      </c>
      <c r="AS62" s="7"/>
    </row>
    <row r="63" spans="1:45" x14ac:dyDescent="0.3">
      <c r="A63" s="6" t="s">
        <v>367</v>
      </c>
      <c r="B63" s="6"/>
      <c r="C63" s="6" t="s">
        <v>191</v>
      </c>
      <c r="D63" s="7">
        <v>0</v>
      </c>
      <c r="E63" s="7"/>
      <c r="F63" s="7">
        <v>0</v>
      </c>
      <c r="G63" s="7"/>
      <c r="H63" s="7">
        <v>0</v>
      </c>
      <c r="I63" s="7"/>
      <c r="J63" s="7">
        <v>0</v>
      </c>
      <c r="K63" s="7"/>
      <c r="L63" s="7">
        <v>0</v>
      </c>
      <c r="M63" s="7"/>
      <c r="N63" s="7">
        <v>0</v>
      </c>
      <c r="O63" s="7"/>
      <c r="P63" s="7">
        <v>0</v>
      </c>
      <c r="Q63" s="7"/>
      <c r="R63" s="7">
        <v>0</v>
      </c>
      <c r="S63" s="7"/>
      <c r="T63" s="7">
        <v>0</v>
      </c>
      <c r="U63" s="7"/>
      <c r="V63" s="7">
        <v>0</v>
      </c>
      <c r="W63" s="7"/>
      <c r="X63" s="7">
        <v>0</v>
      </c>
      <c r="Y63" s="7"/>
      <c r="Z63" s="7">
        <v>0</v>
      </c>
      <c r="AA63" s="7"/>
      <c r="AB63" s="7">
        <v>0</v>
      </c>
      <c r="AC63" s="7"/>
      <c r="AD63" s="7">
        <v>0</v>
      </c>
      <c r="AE63" s="7"/>
      <c r="AF63" s="7">
        <v>0</v>
      </c>
      <c r="AG63" s="7"/>
      <c r="AH63" s="7">
        <v>0</v>
      </c>
      <c r="AI63" s="7"/>
      <c r="AJ63" s="7">
        <v>0</v>
      </c>
      <c r="AK63" s="7"/>
      <c r="AL63" s="7">
        <v>0</v>
      </c>
      <c r="AM63" s="7"/>
      <c r="AN63" s="7">
        <v>0</v>
      </c>
      <c r="AO63" s="7"/>
      <c r="AP63" s="7">
        <v>0</v>
      </c>
      <c r="AQ63" s="7"/>
      <c r="AR63" s="7">
        <v>0</v>
      </c>
      <c r="AS63" s="7"/>
    </row>
    <row r="64" spans="1:45" x14ac:dyDescent="0.3">
      <c r="A64" s="6" t="s">
        <v>368</v>
      </c>
      <c r="B64" s="6"/>
      <c r="C64" s="6" t="s">
        <v>193</v>
      </c>
      <c r="D64" s="7">
        <v>0</v>
      </c>
      <c r="E64" s="7"/>
      <c r="F64" s="7">
        <v>0</v>
      </c>
      <c r="G64" s="7"/>
      <c r="H64" s="7">
        <v>0</v>
      </c>
      <c r="I64" s="7"/>
      <c r="J64" s="7">
        <v>0</v>
      </c>
      <c r="K64" s="7"/>
      <c r="L64" s="7">
        <v>0</v>
      </c>
      <c r="M64" s="7"/>
      <c r="N64" s="7">
        <v>0</v>
      </c>
      <c r="O64" s="7"/>
      <c r="P64" s="7" t="s">
        <v>15</v>
      </c>
      <c r="Q64" s="7"/>
      <c r="R64" s="7" t="s">
        <v>15</v>
      </c>
      <c r="S64" s="7"/>
      <c r="T64" s="7" t="s">
        <v>15</v>
      </c>
      <c r="U64" s="7"/>
      <c r="V64" s="7">
        <v>1</v>
      </c>
      <c r="W64" s="7"/>
      <c r="X64" s="7">
        <v>0</v>
      </c>
      <c r="Y64" s="7"/>
      <c r="Z64" s="7" t="s">
        <v>15</v>
      </c>
      <c r="AA64" s="7"/>
      <c r="AB64" s="7">
        <v>-2</v>
      </c>
      <c r="AC64" s="7"/>
      <c r="AD64" s="7">
        <v>297</v>
      </c>
      <c r="AE64" s="7"/>
      <c r="AF64" s="7">
        <v>16</v>
      </c>
      <c r="AG64" s="7"/>
      <c r="AH64" s="7" t="s">
        <v>15</v>
      </c>
      <c r="AI64" s="7"/>
      <c r="AJ64" s="7">
        <v>203</v>
      </c>
      <c r="AK64" s="7"/>
      <c r="AL64" s="7">
        <v>6</v>
      </c>
      <c r="AM64" s="7"/>
      <c r="AN64" s="7">
        <v>167</v>
      </c>
      <c r="AO64" s="7"/>
      <c r="AP64" s="7">
        <v>-16</v>
      </c>
      <c r="AQ64" s="7"/>
      <c r="AR64" s="7" t="s">
        <v>15</v>
      </c>
      <c r="AS64" s="7"/>
    </row>
    <row r="65" spans="1:45" x14ac:dyDescent="0.3">
      <c r="A65" s="6" t="s">
        <v>369</v>
      </c>
      <c r="B65" s="6"/>
      <c r="C65" s="6" t="s">
        <v>195</v>
      </c>
      <c r="D65" s="7">
        <v>0</v>
      </c>
      <c r="E65" s="7"/>
      <c r="F65" s="7" t="s">
        <v>15</v>
      </c>
      <c r="G65" s="7"/>
      <c r="H65" s="7">
        <v>0</v>
      </c>
      <c r="I65" s="7"/>
      <c r="J65" s="7" t="s">
        <v>15</v>
      </c>
      <c r="K65" s="7"/>
      <c r="L65" s="7">
        <v>0</v>
      </c>
      <c r="M65" s="7"/>
      <c r="N65" s="7">
        <v>0</v>
      </c>
      <c r="O65" s="7"/>
      <c r="P65" s="7">
        <v>0</v>
      </c>
      <c r="Q65" s="7"/>
      <c r="R65" s="7">
        <v>0</v>
      </c>
      <c r="S65" s="7"/>
      <c r="T65" s="7">
        <v>0</v>
      </c>
      <c r="U65" s="7"/>
      <c r="V65" s="7">
        <v>0</v>
      </c>
      <c r="W65" s="7"/>
      <c r="X65" s="7">
        <v>0</v>
      </c>
      <c r="Y65" s="7"/>
      <c r="Z65" s="7" t="s">
        <v>15</v>
      </c>
      <c r="AA65" s="7"/>
      <c r="AB65" s="7" t="s">
        <v>15</v>
      </c>
      <c r="AC65" s="7"/>
      <c r="AD65" s="7" t="s">
        <v>15</v>
      </c>
      <c r="AE65" s="7"/>
      <c r="AF65" s="7" t="s">
        <v>15</v>
      </c>
      <c r="AG65" s="7"/>
      <c r="AH65" s="7">
        <v>0</v>
      </c>
      <c r="AI65" s="7"/>
      <c r="AJ65" s="7" t="s">
        <v>15</v>
      </c>
      <c r="AK65" s="7"/>
      <c r="AL65" s="7" t="s">
        <v>15</v>
      </c>
      <c r="AM65" s="7"/>
      <c r="AN65" s="7" t="s">
        <v>15</v>
      </c>
      <c r="AO65" s="7"/>
      <c r="AP65" s="7">
        <v>0</v>
      </c>
      <c r="AQ65" s="7"/>
      <c r="AR65" s="7" t="s">
        <v>15</v>
      </c>
      <c r="AS65" s="7"/>
    </row>
    <row r="66" spans="1:45" x14ac:dyDescent="0.3">
      <c r="A66" s="6" t="s">
        <v>370</v>
      </c>
      <c r="B66" s="6"/>
      <c r="C66" s="6" t="s">
        <v>197</v>
      </c>
      <c r="D66" s="7">
        <v>250</v>
      </c>
      <c r="E66" s="7"/>
      <c r="F66" s="7" t="s">
        <v>15</v>
      </c>
      <c r="G66" s="7"/>
      <c r="H66" s="7" t="s">
        <v>15</v>
      </c>
      <c r="I66" s="7"/>
      <c r="J66" s="7">
        <v>-373</v>
      </c>
      <c r="K66" s="7"/>
      <c r="L66" s="7">
        <v>1574</v>
      </c>
      <c r="M66" s="7"/>
      <c r="N66" s="7" t="s">
        <v>15</v>
      </c>
      <c r="O66" s="7"/>
      <c r="P66" s="7">
        <v>-1123</v>
      </c>
      <c r="Q66" s="7"/>
      <c r="R66" s="7">
        <v>-1723</v>
      </c>
      <c r="S66" s="7"/>
      <c r="T66" s="7">
        <v>-1120</v>
      </c>
      <c r="U66" s="7"/>
      <c r="V66" s="7" t="s">
        <v>15</v>
      </c>
      <c r="W66" s="7"/>
      <c r="X66" s="7" t="s">
        <v>15</v>
      </c>
      <c r="Y66" s="7"/>
      <c r="Z66" s="7" t="s">
        <v>15</v>
      </c>
      <c r="AA66" s="7"/>
      <c r="AB66" s="7" t="s">
        <v>15</v>
      </c>
      <c r="AC66" s="7"/>
      <c r="AD66" s="7" t="s">
        <v>15</v>
      </c>
      <c r="AE66" s="7"/>
      <c r="AF66" s="7">
        <v>-334</v>
      </c>
      <c r="AG66" s="7"/>
      <c r="AH66" s="7">
        <v>-75</v>
      </c>
      <c r="AI66" s="7"/>
      <c r="AJ66" s="7">
        <v>-118</v>
      </c>
      <c r="AK66" s="7"/>
      <c r="AL66" s="7">
        <v>-47</v>
      </c>
      <c r="AM66" s="7"/>
      <c r="AN66" s="7">
        <v>63</v>
      </c>
      <c r="AO66" s="7"/>
      <c r="AP66" s="7">
        <v>1546</v>
      </c>
      <c r="AQ66" s="7"/>
      <c r="AR66" s="7">
        <v>-1625</v>
      </c>
      <c r="AS66" s="7"/>
    </row>
    <row r="67" spans="1:45" x14ac:dyDescent="0.3">
      <c r="A67" s="6" t="s">
        <v>371</v>
      </c>
      <c r="B67" s="6"/>
      <c r="C67" s="6" t="s">
        <v>199</v>
      </c>
      <c r="D67" s="7">
        <v>326</v>
      </c>
      <c r="E67" s="7"/>
      <c r="F67" s="7">
        <v>-76</v>
      </c>
      <c r="G67" s="7"/>
      <c r="H67" s="7">
        <v>-305</v>
      </c>
      <c r="I67" s="7"/>
      <c r="J67" s="7">
        <v>268</v>
      </c>
      <c r="K67" s="7"/>
      <c r="L67" s="7" t="s">
        <v>15</v>
      </c>
      <c r="M67" s="7"/>
      <c r="N67" s="7" t="s">
        <v>15</v>
      </c>
      <c r="O67" s="7"/>
      <c r="P67" s="7">
        <v>169</v>
      </c>
      <c r="Q67" s="7"/>
      <c r="R67" s="7">
        <v>-422</v>
      </c>
      <c r="S67" s="7"/>
      <c r="T67" s="7">
        <v>175</v>
      </c>
      <c r="U67" s="7"/>
      <c r="V67" s="7">
        <v>-63</v>
      </c>
      <c r="W67" s="7"/>
      <c r="X67" s="7">
        <v>-583</v>
      </c>
      <c r="Y67" s="7"/>
      <c r="Z67" s="7">
        <v>-122</v>
      </c>
      <c r="AA67" s="7"/>
      <c r="AB67" s="7">
        <v>942</v>
      </c>
      <c r="AC67" s="7"/>
      <c r="AD67" s="7">
        <v>192</v>
      </c>
      <c r="AE67" s="7"/>
      <c r="AF67" s="7">
        <v>-198</v>
      </c>
      <c r="AG67" s="7"/>
      <c r="AH67" s="7">
        <v>16</v>
      </c>
      <c r="AI67" s="7"/>
      <c r="AJ67" s="7">
        <v>41</v>
      </c>
      <c r="AK67" s="7"/>
      <c r="AL67" s="7">
        <v>87</v>
      </c>
      <c r="AM67" s="7"/>
      <c r="AN67" s="7" t="s">
        <v>15</v>
      </c>
      <c r="AO67" s="7"/>
      <c r="AP67" s="7">
        <v>-151</v>
      </c>
      <c r="AQ67" s="7"/>
      <c r="AR67" s="7">
        <v>-124</v>
      </c>
      <c r="AS67" s="7"/>
    </row>
    <row r="68" spans="1:45" x14ac:dyDescent="0.3">
      <c r="A68" s="6" t="s">
        <v>372</v>
      </c>
      <c r="B68" s="6"/>
      <c r="C68" s="6" t="s">
        <v>201</v>
      </c>
      <c r="D68" s="7" t="s">
        <v>15</v>
      </c>
      <c r="E68" s="7"/>
      <c r="F68" s="7" t="s">
        <v>15</v>
      </c>
      <c r="G68" s="7"/>
      <c r="H68" s="7" t="s">
        <v>15</v>
      </c>
      <c r="I68" s="7"/>
      <c r="J68" s="7" t="s">
        <v>15</v>
      </c>
      <c r="K68" s="7"/>
      <c r="L68" s="7" t="s">
        <v>15</v>
      </c>
      <c r="M68" s="7"/>
      <c r="N68" s="7" t="s">
        <v>15</v>
      </c>
      <c r="O68" s="7"/>
      <c r="P68" s="7">
        <v>17</v>
      </c>
      <c r="Q68" s="7"/>
      <c r="R68" s="7">
        <v>-1</v>
      </c>
      <c r="S68" s="7"/>
      <c r="T68" s="7">
        <v>9</v>
      </c>
      <c r="U68" s="7"/>
      <c r="V68" s="7" t="s">
        <v>15</v>
      </c>
      <c r="W68" s="7"/>
      <c r="X68" s="7" t="s">
        <v>15</v>
      </c>
      <c r="Y68" s="7"/>
      <c r="Z68" s="7" t="s">
        <v>15</v>
      </c>
      <c r="AA68" s="7"/>
      <c r="AB68" s="7" t="s">
        <v>15</v>
      </c>
      <c r="AC68" s="7"/>
      <c r="AD68" s="7" t="s">
        <v>15</v>
      </c>
      <c r="AE68" s="7"/>
      <c r="AF68" s="7">
        <v>-1</v>
      </c>
      <c r="AG68" s="7"/>
      <c r="AH68" s="7">
        <v>1</v>
      </c>
      <c r="AI68" s="7"/>
      <c r="AJ68" s="7">
        <v>2</v>
      </c>
      <c r="AK68" s="7"/>
      <c r="AL68" s="7" t="s">
        <v>15</v>
      </c>
      <c r="AM68" s="7"/>
      <c r="AN68" s="7" t="s">
        <v>15</v>
      </c>
      <c r="AO68" s="7"/>
      <c r="AP68" s="7" t="s">
        <v>15</v>
      </c>
      <c r="AQ68" s="7"/>
      <c r="AR68" s="7" t="s">
        <v>15</v>
      </c>
      <c r="AS68" s="7"/>
    </row>
    <row r="69" spans="1:45" x14ac:dyDescent="0.3">
      <c r="A69" s="6" t="s">
        <v>373</v>
      </c>
      <c r="B69" s="6"/>
      <c r="C69" s="6" t="s">
        <v>203</v>
      </c>
      <c r="D69" s="7">
        <v>1</v>
      </c>
      <c r="E69" s="7"/>
      <c r="F69" s="7">
        <v>0</v>
      </c>
      <c r="G69" s="7"/>
      <c r="H69" s="7">
        <v>0</v>
      </c>
      <c r="I69" s="7"/>
      <c r="J69" s="7">
        <v>0</v>
      </c>
      <c r="K69" s="7"/>
      <c r="L69" s="7" t="s">
        <v>15</v>
      </c>
      <c r="M69" s="7"/>
      <c r="N69" s="7" t="s">
        <v>15</v>
      </c>
      <c r="O69" s="7"/>
      <c r="P69" s="7">
        <v>5</v>
      </c>
      <c r="Q69" s="7"/>
      <c r="R69" s="7" t="s">
        <v>15</v>
      </c>
      <c r="S69" s="7"/>
      <c r="T69" s="7" t="s">
        <v>15</v>
      </c>
      <c r="U69" s="7"/>
      <c r="V69" s="7" t="s">
        <v>15</v>
      </c>
      <c r="W69" s="7"/>
      <c r="X69" s="7" t="s">
        <v>15</v>
      </c>
      <c r="Y69" s="7"/>
      <c r="Z69" s="7" t="s">
        <v>15</v>
      </c>
      <c r="AA69" s="7"/>
      <c r="AB69" s="7" t="s">
        <v>15</v>
      </c>
      <c r="AC69" s="7"/>
      <c r="AD69" s="7" t="s">
        <v>15</v>
      </c>
      <c r="AE69" s="7"/>
      <c r="AF69" s="7" t="s">
        <v>15</v>
      </c>
      <c r="AG69" s="7"/>
      <c r="AH69" s="7">
        <v>0</v>
      </c>
      <c r="AI69" s="7"/>
      <c r="AJ69" s="7" t="s">
        <v>15</v>
      </c>
      <c r="AK69" s="7"/>
      <c r="AL69" s="7" t="s">
        <v>15</v>
      </c>
      <c r="AM69" s="7"/>
      <c r="AN69" s="7" t="s">
        <v>15</v>
      </c>
      <c r="AO69" s="7"/>
      <c r="AP69" s="7">
        <v>26</v>
      </c>
      <c r="AQ69" s="7"/>
      <c r="AR69" s="7">
        <v>-16</v>
      </c>
      <c r="AS69" s="7"/>
    </row>
    <row r="70" spans="1:45" x14ac:dyDescent="0.3">
      <c r="A70" s="6" t="s">
        <v>374</v>
      </c>
      <c r="B70" s="6"/>
      <c r="C70" s="6" t="s">
        <v>205</v>
      </c>
      <c r="D70" s="7">
        <v>2694</v>
      </c>
      <c r="E70" s="7"/>
      <c r="F70" s="7">
        <v>81</v>
      </c>
      <c r="G70" s="7"/>
      <c r="H70" s="7">
        <v>10425</v>
      </c>
      <c r="I70" s="7"/>
      <c r="J70" s="7">
        <v>2368</v>
      </c>
      <c r="K70" s="7"/>
      <c r="L70" s="7">
        <v>-236</v>
      </c>
      <c r="M70" s="7"/>
      <c r="N70" s="7">
        <v>6054</v>
      </c>
      <c r="O70" s="7"/>
      <c r="P70" s="7">
        <v>696</v>
      </c>
      <c r="Q70" s="7"/>
      <c r="R70" s="7">
        <v>7938</v>
      </c>
      <c r="S70" s="7"/>
      <c r="T70" s="7">
        <v>-8063</v>
      </c>
      <c r="U70" s="7"/>
      <c r="V70" s="7">
        <v>8419</v>
      </c>
      <c r="W70" s="7"/>
      <c r="X70" s="7">
        <v>1566</v>
      </c>
      <c r="Y70" s="7"/>
      <c r="Z70" s="7">
        <v>811</v>
      </c>
      <c r="AA70" s="7"/>
      <c r="AB70" s="7">
        <v>-1629</v>
      </c>
      <c r="AC70" s="7"/>
      <c r="AD70" s="7">
        <v>-1695</v>
      </c>
      <c r="AE70" s="7"/>
      <c r="AF70" s="7">
        <v>362</v>
      </c>
      <c r="AG70" s="7"/>
      <c r="AH70" s="7">
        <v>5043</v>
      </c>
      <c r="AI70" s="7"/>
      <c r="AJ70" s="7">
        <v>8009</v>
      </c>
      <c r="AK70" s="7"/>
      <c r="AL70" s="7">
        <v>-1832</v>
      </c>
      <c r="AM70" s="7"/>
      <c r="AN70" s="7">
        <v>5758</v>
      </c>
      <c r="AO70" s="7"/>
      <c r="AP70" s="7">
        <v>-4303</v>
      </c>
      <c r="AQ70" s="7"/>
      <c r="AR70" s="7">
        <v>-997</v>
      </c>
      <c r="AS70" s="7"/>
    </row>
    <row r="71" spans="1:45" x14ac:dyDescent="0.3">
      <c r="A71" s="6" t="s">
        <v>375</v>
      </c>
      <c r="B71" s="6"/>
      <c r="C71" s="6" t="s">
        <v>207</v>
      </c>
      <c r="D71" s="7">
        <v>2178</v>
      </c>
      <c r="E71" s="7"/>
      <c r="F71" s="7">
        <v>3744</v>
      </c>
      <c r="G71" s="7"/>
      <c r="H71" s="7">
        <v>-799</v>
      </c>
      <c r="I71" s="7"/>
      <c r="J71" s="7">
        <v>2281</v>
      </c>
      <c r="K71" s="7"/>
      <c r="L71" s="7">
        <v>1501</v>
      </c>
      <c r="M71" s="7"/>
      <c r="N71" s="7">
        <v>-1414</v>
      </c>
      <c r="O71" s="7"/>
      <c r="P71" s="7">
        <v>1021</v>
      </c>
      <c r="Q71" s="7"/>
      <c r="R71" s="7">
        <v>6943</v>
      </c>
      <c r="S71" s="7"/>
      <c r="T71" s="7">
        <v>-5330</v>
      </c>
      <c r="U71" s="7"/>
      <c r="V71" s="7">
        <v>5537</v>
      </c>
      <c r="W71" s="7"/>
      <c r="X71" s="7">
        <v>-3735</v>
      </c>
      <c r="Y71" s="7"/>
      <c r="Z71" s="7">
        <v>1724</v>
      </c>
      <c r="AA71" s="7"/>
      <c r="AB71" s="7">
        <v>-2476</v>
      </c>
      <c r="AC71" s="7"/>
      <c r="AD71" s="7">
        <v>-868</v>
      </c>
      <c r="AE71" s="7"/>
      <c r="AF71" s="7">
        <v>3047</v>
      </c>
      <c r="AG71" s="7"/>
      <c r="AH71" s="7">
        <v>-3288</v>
      </c>
      <c r="AI71" s="7"/>
      <c r="AJ71" s="7">
        <v>2102</v>
      </c>
      <c r="AK71" s="7"/>
      <c r="AL71" s="7">
        <v>3384</v>
      </c>
      <c r="AM71" s="7"/>
      <c r="AN71" s="7">
        <v>1638</v>
      </c>
      <c r="AO71" s="7"/>
      <c r="AP71" s="7">
        <v>7797</v>
      </c>
      <c r="AQ71" s="7"/>
      <c r="AR71" s="7">
        <v>-3757</v>
      </c>
      <c r="AS71" s="7"/>
    </row>
    <row r="72" spans="1:45" x14ac:dyDescent="0.3">
      <c r="A72" s="6" t="s">
        <v>376</v>
      </c>
      <c r="B72" s="6"/>
      <c r="C72" s="6" t="s">
        <v>209</v>
      </c>
      <c r="D72" s="7">
        <v>0</v>
      </c>
      <c r="E72" s="7"/>
      <c r="F72" s="7">
        <v>0</v>
      </c>
      <c r="G72" s="7"/>
      <c r="H72" s="7">
        <v>0</v>
      </c>
      <c r="I72" s="7"/>
      <c r="J72" s="7">
        <v>0</v>
      </c>
      <c r="K72" s="7"/>
      <c r="L72" s="7">
        <v>0</v>
      </c>
      <c r="M72" s="7"/>
      <c r="N72" s="7">
        <v>0</v>
      </c>
      <c r="O72" s="7"/>
      <c r="P72" s="7" t="s">
        <v>15</v>
      </c>
      <c r="Q72" s="7"/>
      <c r="R72" s="7">
        <v>0</v>
      </c>
      <c r="S72" s="7"/>
      <c r="T72" s="7">
        <v>0</v>
      </c>
      <c r="U72" s="7"/>
      <c r="V72" s="7">
        <v>0</v>
      </c>
      <c r="W72" s="7"/>
      <c r="X72" s="7" t="s">
        <v>15</v>
      </c>
      <c r="Y72" s="7"/>
      <c r="Z72" s="7" t="s">
        <v>15</v>
      </c>
      <c r="AA72" s="7"/>
      <c r="AB72" s="7">
        <v>0</v>
      </c>
      <c r="AC72" s="7"/>
      <c r="AD72" s="7">
        <v>0</v>
      </c>
      <c r="AE72" s="7"/>
      <c r="AF72" s="7" t="s">
        <v>15</v>
      </c>
      <c r="AG72" s="7"/>
      <c r="AH72" s="7">
        <v>0</v>
      </c>
      <c r="AI72" s="7"/>
      <c r="AJ72" s="7" t="s">
        <v>15</v>
      </c>
      <c r="AK72" s="7"/>
      <c r="AL72" s="7" t="s">
        <v>15</v>
      </c>
      <c r="AM72" s="7"/>
      <c r="AN72" s="7" t="s">
        <v>15</v>
      </c>
      <c r="AO72" s="7"/>
      <c r="AP72" s="7">
        <v>0</v>
      </c>
      <c r="AQ72" s="7"/>
      <c r="AR72" s="7">
        <v>0</v>
      </c>
      <c r="AS72" s="7"/>
    </row>
    <row r="73" spans="1:4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1:45" x14ac:dyDescent="0.3">
      <c r="A74" s="9" t="s">
        <v>84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x14ac:dyDescent="0.3">
      <c r="A75" s="9" t="s">
        <v>242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x14ac:dyDescent="0.3">
      <c r="A77" s="10" t="s">
        <v>35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x14ac:dyDescent="0.3">
      <c r="A78" s="9" t="s">
        <v>36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x14ac:dyDescent="0.3">
      <c r="A80" s="9" t="s">
        <v>377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</sheetData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S81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244</v>
      </c>
    </row>
    <row r="2" spans="1:45" ht="20.25" customHeight="1" x14ac:dyDescent="0.4">
      <c r="A2" s="3" t="s">
        <v>245</v>
      </c>
    </row>
    <row r="3" spans="1:45" ht="15" customHeight="1" x14ac:dyDescent="0.35">
      <c r="A3" s="1" t="s">
        <v>90</v>
      </c>
    </row>
    <row r="4" spans="1:45" ht="12.75" customHeight="1" x14ac:dyDescent="0.35">
      <c r="A4" s="2" t="s">
        <v>3</v>
      </c>
    </row>
    <row r="6" spans="1:45" x14ac:dyDescent="0.3">
      <c r="A6" s="5" t="s">
        <v>91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246</v>
      </c>
      <c r="B8" s="8" t="s">
        <v>247</v>
      </c>
      <c r="C8" s="6"/>
      <c r="D8" s="7">
        <v>4780</v>
      </c>
      <c r="E8" s="7"/>
      <c r="F8" s="7">
        <v>3511</v>
      </c>
      <c r="G8" s="7"/>
      <c r="H8" s="7">
        <v>-2260</v>
      </c>
      <c r="I8" s="7"/>
      <c r="J8" s="7">
        <v>-1707</v>
      </c>
      <c r="K8" s="7"/>
      <c r="L8" s="7">
        <v>1641</v>
      </c>
      <c r="M8" s="7"/>
      <c r="N8" s="7">
        <v>-6107</v>
      </c>
      <c r="O8" s="7"/>
      <c r="P8" s="7">
        <v>-3594</v>
      </c>
      <c r="Q8" s="7"/>
      <c r="R8" s="7">
        <v>-993</v>
      </c>
      <c r="S8" s="7"/>
      <c r="T8" s="7">
        <v>-5906</v>
      </c>
      <c r="U8" s="7"/>
      <c r="V8" s="7">
        <v>-2463</v>
      </c>
      <c r="W8" s="7"/>
      <c r="X8" s="7">
        <v>25280</v>
      </c>
      <c r="Y8" s="7"/>
      <c r="Z8" s="7">
        <v>-12546</v>
      </c>
      <c r="AA8" s="7"/>
      <c r="AB8" s="7">
        <v>-4647</v>
      </c>
      <c r="AC8" s="7"/>
      <c r="AD8" s="7">
        <v>-3191</v>
      </c>
      <c r="AE8" s="7"/>
      <c r="AF8" s="7">
        <v>-910</v>
      </c>
      <c r="AG8" s="7"/>
      <c r="AH8" s="7">
        <v>-336</v>
      </c>
      <c r="AI8" s="7" t="s">
        <v>59</v>
      </c>
      <c r="AJ8" s="7">
        <v>-6670</v>
      </c>
      <c r="AK8" s="7" t="s">
        <v>59</v>
      </c>
      <c r="AL8" s="7">
        <v>-1033</v>
      </c>
      <c r="AM8" s="7" t="s">
        <v>59</v>
      </c>
      <c r="AN8" s="7">
        <v>-742</v>
      </c>
      <c r="AO8" s="7" t="s">
        <v>59</v>
      </c>
      <c r="AP8" s="7">
        <v>8003</v>
      </c>
      <c r="AQ8" s="7" t="s">
        <v>59</v>
      </c>
      <c r="AR8" s="7">
        <v>-15348</v>
      </c>
      <c r="AS8" s="7"/>
    </row>
    <row r="10" spans="1:45" x14ac:dyDescent="0.3">
      <c r="A10" s="6" t="s">
        <v>248</v>
      </c>
      <c r="B10" s="6"/>
      <c r="C10" s="6" t="s">
        <v>151</v>
      </c>
      <c r="D10" s="7" t="s">
        <v>15</v>
      </c>
      <c r="E10" s="7"/>
      <c r="F10" s="7">
        <v>0</v>
      </c>
      <c r="G10" s="7"/>
      <c r="H10" s="7">
        <v>0</v>
      </c>
      <c r="I10" s="7"/>
      <c r="J10" s="7" t="s">
        <v>15</v>
      </c>
      <c r="K10" s="7"/>
      <c r="L10" s="7">
        <v>-1</v>
      </c>
      <c r="M10" s="7"/>
      <c r="N10" s="7">
        <v>0</v>
      </c>
      <c r="O10" s="7"/>
      <c r="P10" s="7">
        <v>2</v>
      </c>
      <c r="Q10" s="7"/>
      <c r="R10" s="7">
        <v>-1</v>
      </c>
      <c r="S10" s="7"/>
      <c r="T10" s="7">
        <v>-2</v>
      </c>
      <c r="U10" s="7"/>
      <c r="V10" s="7">
        <v>-3</v>
      </c>
      <c r="W10" s="7"/>
      <c r="X10" s="7">
        <v>1</v>
      </c>
      <c r="Y10" s="7"/>
      <c r="Z10" s="7">
        <v>-3</v>
      </c>
      <c r="AA10" s="7"/>
      <c r="AB10" s="7">
        <v>-1</v>
      </c>
      <c r="AC10" s="7"/>
      <c r="AD10" s="7">
        <v>1</v>
      </c>
      <c r="AE10" s="7"/>
      <c r="AF10" s="7">
        <v>0</v>
      </c>
      <c r="AG10" s="7"/>
      <c r="AH10" s="7">
        <v>0</v>
      </c>
      <c r="AI10" s="7"/>
      <c r="AJ10" s="7">
        <v>0</v>
      </c>
      <c r="AK10" s="7"/>
      <c r="AL10" s="7">
        <v>0</v>
      </c>
      <c r="AM10" s="7"/>
      <c r="AN10" s="7">
        <v>0</v>
      </c>
      <c r="AO10" s="7"/>
      <c r="AP10" s="7">
        <v>1</v>
      </c>
      <c r="AQ10" s="7"/>
      <c r="AR10" s="7">
        <v>1</v>
      </c>
      <c r="AS10" s="7"/>
    </row>
    <row r="11" spans="1:45" x14ac:dyDescent="0.3">
      <c r="A11" s="6" t="s">
        <v>249</v>
      </c>
      <c r="B11" s="6"/>
      <c r="C11" s="6" t="s">
        <v>153</v>
      </c>
      <c r="D11" s="7">
        <v>21</v>
      </c>
      <c r="E11" s="7"/>
      <c r="F11" s="7">
        <v>-1085</v>
      </c>
      <c r="G11" s="7"/>
      <c r="H11" s="7">
        <v>915</v>
      </c>
      <c r="I11" s="7"/>
      <c r="J11" s="7">
        <v>-61</v>
      </c>
      <c r="K11" s="7"/>
      <c r="L11" s="7">
        <v>881</v>
      </c>
      <c r="M11" s="7"/>
      <c r="N11" s="7">
        <v>178</v>
      </c>
      <c r="O11" s="7"/>
      <c r="P11" s="7">
        <v>1050</v>
      </c>
      <c r="Q11" s="7"/>
      <c r="R11" s="7">
        <v>425</v>
      </c>
      <c r="S11" s="7"/>
      <c r="T11" s="7">
        <v>-1724</v>
      </c>
      <c r="U11" s="7"/>
      <c r="V11" s="7">
        <v>218</v>
      </c>
      <c r="W11" s="7"/>
      <c r="X11" s="7">
        <v>2076</v>
      </c>
      <c r="Y11" s="7"/>
      <c r="Z11" s="7">
        <v>-3889</v>
      </c>
      <c r="AA11" s="7"/>
      <c r="AB11" s="7">
        <v>139</v>
      </c>
      <c r="AC11" s="7"/>
      <c r="AD11" s="7">
        <v>345</v>
      </c>
      <c r="AE11" s="7"/>
      <c r="AF11" s="7">
        <v>1240</v>
      </c>
      <c r="AG11" s="7"/>
      <c r="AH11" s="7">
        <v>1943</v>
      </c>
      <c r="AI11" s="7"/>
      <c r="AJ11" s="7">
        <v>-3581</v>
      </c>
      <c r="AK11" s="7"/>
      <c r="AL11" s="7">
        <v>2891</v>
      </c>
      <c r="AM11" s="7"/>
      <c r="AN11" s="7">
        <v>2142</v>
      </c>
      <c r="AO11" s="7"/>
      <c r="AP11" s="7">
        <v>3722</v>
      </c>
      <c r="AQ11" s="7"/>
      <c r="AR11" s="7">
        <v>-2973</v>
      </c>
      <c r="AS11" s="7"/>
    </row>
    <row r="12" spans="1:45" x14ac:dyDescent="0.3">
      <c r="A12" s="6" t="s">
        <v>250</v>
      </c>
      <c r="B12" s="6"/>
      <c r="C12" s="6" t="s">
        <v>155</v>
      </c>
      <c r="D12" s="7">
        <v>-1</v>
      </c>
      <c r="E12" s="7"/>
      <c r="F12" s="7">
        <v>0</v>
      </c>
      <c r="G12" s="7"/>
      <c r="H12" s="7" t="s">
        <v>15</v>
      </c>
      <c r="I12" s="7"/>
      <c r="J12" s="7" t="s">
        <v>15</v>
      </c>
      <c r="K12" s="7"/>
      <c r="L12" s="7">
        <v>5</v>
      </c>
      <c r="M12" s="7"/>
      <c r="N12" s="7">
        <v>-4</v>
      </c>
      <c r="O12" s="7"/>
      <c r="P12" s="7" t="s">
        <v>15</v>
      </c>
      <c r="Q12" s="7"/>
      <c r="R12" s="7" t="s">
        <v>15</v>
      </c>
      <c r="S12" s="7"/>
      <c r="T12" s="7" t="s">
        <v>15</v>
      </c>
      <c r="U12" s="7"/>
      <c r="V12" s="7">
        <v>1</v>
      </c>
      <c r="W12" s="7"/>
      <c r="X12" s="7" t="s">
        <v>15</v>
      </c>
      <c r="Y12" s="7"/>
      <c r="Z12" s="7" t="s">
        <v>15</v>
      </c>
      <c r="AA12" s="7"/>
      <c r="AB12" s="7" t="s">
        <v>15</v>
      </c>
      <c r="AC12" s="7"/>
      <c r="AD12" s="7" t="s">
        <v>15</v>
      </c>
      <c r="AE12" s="7"/>
      <c r="AF12" s="7" t="s">
        <v>15</v>
      </c>
      <c r="AG12" s="7"/>
      <c r="AH12" s="7" t="s">
        <v>15</v>
      </c>
      <c r="AI12" s="7"/>
      <c r="AJ12" s="7">
        <v>0</v>
      </c>
      <c r="AK12" s="7"/>
      <c r="AL12" s="7" t="s">
        <v>15</v>
      </c>
      <c r="AM12" s="7"/>
      <c r="AN12" s="7" t="s">
        <v>15</v>
      </c>
      <c r="AO12" s="7"/>
      <c r="AP12" s="7">
        <v>1</v>
      </c>
      <c r="AQ12" s="7"/>
      <c r="AR12" s="7" t="s">
        <v>15</v>
      </c>
      <c r="AS12" s="7"/>
    </row>
    <row r="13" spans="1:45" x14ac:dyDescent="0.3">
      <c r="A13" s="6" t="s">
        <v>251</v>
      </c>
      <c r="B13" s="6"/>
      <c r="C13" s="6" t="s">
        <v>157</v>
      </c>
      <c r="D13" s="7">
        <v>0</v>
      </c>
      <c r="E13" s="7"/>
      <c r="F13" s="7">
        <v>-2</v>
      </c>
      <c r="G13" s="7"/>
      <c r="H13" s="7">
        <v>22</v>
      </c>
      <c r="I13" s="7"/>
      <c r="J13" s="7" t="s">
        <v>15</v>
      </c>
      <c r="K13" s="7"/>
      <c r="L13" s="7">
        <v>-1</v>
      </c>
      <c r="M13" s="7"/>
      <c r="N13" s="7">
        <v>220</v>
      </c>
      <c r="O13" s="7"/>
      <c r="P13" s="7">
        <v>-140</v>
      </c>
      <c r="Q13" s="7"/>
      <c r="R13" s="7">
        <v>-96</v>
      </c>
      <c r="S13" s="7"/>
      <c r="T13" s="7">
        <v>-1</v>
      </c>
      <c r="U13" s="7"/>
      <c r="V13" s="7">
        <v>-3</v>
      </c>
      <c r="W13" s="7"/>
      <c r="X13" s="7" t="s">
        <v>15</v>
      </c>
      <c r="Y13" s="7"/>
      <c r="Z13" s="7" t="s">
        <v>15</v>
      </c>
      <c r="AA13" s="7"/>
      <c r="AB13" s="7" t="s">
        <v>15</v>
      </c>
      <c r="AC13" s="7"/>
      <c r="AD13" s="7" t="s">
        <v>15</v>
      </c>
      <c r="AE13" s="7"/>
      <c r="AF13" s="7" t="s">
        <v>15</v>
      </c>
      <c r="AG13" s="7"/>
      <c r="AH13" s="7">
        <v>-33</v>
      </c>
      <c r="AI13" s="7"/>
      <c r="AJ13" s="7" t="s">
        <v>15</v>
      </c>
      <c r="AK13" s="7"/>
      <c r="AL13" s="7">
        <v>2</v>
      </c>
      <c r="AM13" s="7"/>
      <c r="AN13" s="7">
        <v>-6</v>
      </c>
      <c r="AO13" s="7"/>
      <c r="AP13" s="7">
        <v>11</v>
      </c>
      <c r="AQ13" s="7"/>
      <c r="AR13" s="7">
        <v>-23</v>
      </c>
      <c r="AS13" s="7"/>
    </row>
    <row r="14" spans="1:45" x14ac:dyDescent="0.3">
      <c r="A14" s="6" t="s">
        <v>252</v>
      </c>
      <c r="B14" s="6"/>
      <c r="C14" s="6" t="s">
        <v>159</v>
      </c>
      <c r="D14" s="7">
        <v>-29</v>
      </c>
      <c r="E14" s="7"/>
      <c r="F14" s="7">
        <v>-130</v>
      </c>
      <c r="G14" s="7"/>
      <c r="H14" s="7">
        <v>-56</v>
      </c>
      <c r="I14" s="7"/>
      <c r="J14" s="7">
        <v>16</v>
      </c>
      <c r="K14" s="7"/>
      <c r="L14" s="7">
        <v>-15</v>
      </c>
      <c r="M14" s="7"/>
      <c r="N14" s="7">
        <v>0</v>
      </c>
      <c r="O14" s="7"/>
      <c r="P14" s="7" t="s">
        <v>15</v>
      </c>
      <c r="Q14" s="7"/>
      <c r="R14" s="7">
        <v>1</v>
      </c>
      <c r="S14" s="7"/>
      <c r="T14" s="7" t="s">
        <v>15</v>
      </c>
      <c r="U14" s="7"/>
      <c r="V14" s="7" t="s">
        <v>15</v>
      </c>
      <c r="W14" s="7"/>
      <c r="X14" s="7">
        <v>1759</v>
      </c>
      <c r="Y14" s="7"/>
      <c r="Z14" s="7">
        <v>-68</v>
      </c>
      <c r="AA14" s="7"/>
      <c r="AB14" s="7" t="s">
        <v>15</v>
      </c>
      <c r="AC14" s="7"/>
      <c r="AD14" s="7" t="s">
        <v>15</v>
      </c>
      <c r="AE14" s="7"/>
      <c r="AF14" s="7" t="s">
        <v>15</v>
      </c>
      <c r="AG14" s="7"/>
      <c r="AH14" s="7" t="s">
        <v>15</v>
      </c>
      <c r="AI14" s="7"/>
      <c r="AJ14" s="7" t="s">
        <v>15</v>
      </c>
      <c r="AK14" s="7"/>
      <c r="AL14" s="7">
        <v>-83</v>
      </c>
      <c r="AM14" s="7"/>
      <c r="AN14" s="7">
        <v>-37</v>
      </c>
      <c r="AO14" s="7"/>
      <c r="AP14" s="7" t="s">
        <v>15</v>
      </c>
      <c r="AQ14" s="7"/>
      <c r="AR14" s="7">
        <v>-159</v>
      </c>
      <c r="AS14" s="7"/>
    </row>
    <row r="15" spans="1:45" x14ac:dyDescent="0.3">
      <c r="A15" s="6" t="s">
        <v>253</v>
      </c>
      <c r="B15" s="6"/>
      <c r="C15" s="6" t="s">
        <v>161</v>
      </c>
      <c r="D15" s="7">
        <v>3</v>
      </c>
      <c r="E15" s="7"/>
      <c r="F15" s="7">
        <v>-4</v>
      </c>
      <c r="G15" s="7"/>
      <c r="H15" s="7">
        <v>112</v>
      </c>
      <c r="I15" s="7"/>
      <c r="J15" s="7">
        <v>108</v>
      </c>
      <c r="K15" s="7"/>
      <c r="L15" s="7">
        <v>-249</v>
      </c>
      <c r="M15" s="7"/>
      <c r="N15" s="7">
        <v>215</v>
      </c>
      <c r="O15" s="7"/>
      <c r="P15" s="7">
        <v>-14</v>
      </c>
      <c r="Q15" s="7"/>
      <c r="R15" s="7">
        <v>-58</v>
      </c>
      <c r="S15" s="7"/>
      <c r="T15" s="7">
        <v>50</v>
      </c>
      <c r="U15" s="7"/>
      <c r="V15" s="7">
        <v>-22</v>
      </c>
      <c r="W15" s="7"/>
      <c r="X15" s="7">
        <v>100</v>
      </c>
      <c r="Y15" s="7"/>
      <c r="Z15" s="7">
        <v>-85</v>
      </c>
      <c r="AA15" s="7"/>
      <c r="AB15" s="7">
        <v>9</v>
      </c>
      <c r="AC15" s="7"/>
      <c r="AD15" s="7">
        <v>-16</v>
      </c>
      <c r="AE15" s="7"/>
      <c r="AF15" s="7">
        <v>133</v>
      </c>
      <c r="AG15" s="7"/>
      <c r="AH15" s="7">
        <v>74</v>
      </c>
      <c r="AI15" s="7"/>
      <c r="AJ15" s="7">
        <v>79</v>
      </c>
      <c r="AK15" s="7"/>
      <c r="AL15" s="7">
        <v>-93</v>
      </c>
      <c r="AM15" s="7"/>
      <c r="AN15" s="7">
        <v>97</v>
      </c>
      <c r="AO15" s="7"/>
      <c r="AP15" s="7">
        <v>346</v>
      </c>
      <c r="AQ15" s="7"/>
      <c r="AR15" s="7">
        <v>-229</v>
      </c>
      <c r="AS15" s="7"/>
    </row>
    <row r="16" spans="1:45" x14ac:dyDescent="0.3">
      <c r="A16" s="6" t="s">
        <v>254</v>
      </c>
      <c r="B16" s="6"/>
      <c r="C16" s="6" t="s">
        <v>163</v>
      </c>
      <c r="D16" s="7" t="s">
        <v>15</v>
      </c>
      <c r="E16" s="7"/>
      <c r="F16" s="7" t="s">
        <v>15</v>
      </c>
      <c r="G16" s="7"/>
      <c r="H16" s="7" t="s">
        <v>15</v>
      </c>
      <c r="I16" s="7"/>
      <c r="J16" s="7" t="s">
        <v>15</v>
      </c>
      <c r="K16" s="7"/>
      <c r="L16" s="7">
        <v>1</v>
      </c>
      <c r="M16" s="7"/>
      <c r="N16" s="7">
        <v>996</v>
      </c>
      <c r="O16" s="7"/>
      <c r="P16" s="7" t="s">
        <v>15</v>
      </c>
      <c r="Q16" s="7"/>
      <c r="R16" s="7">
        <v>22</v>
      </c>
      <c r="S16" s="7"/>
      <c r="T16" s="7">
        <v>-1019</v>
      </c>
      <c r="U16" s="7"/>
      <c r="V16" s="7">
        <v>1</v>
      </c>
      <c r="W16" s="7"/>
      <c r="X16" s="7">
        <v>0</v>
      </c>
      <c r="Y16" s="7"/>
      <c r="Z16" s="7" t="s">
        <v>15</v>
      </c>
      <c r="AA16" s="7"/>
      <c r="AB16" s="7" t="s">
        <v>15</v>
      </c>
      <c r="AC16" s="7"/>
      <c r="AD16" s="7" t="s">
        <v>15</v>
      </c>
      <c r="AE16" s="7"/>
      <c r="AF16" s="7" t="s">
        <v>15</v>
      </c>
      <c r="AG16" s="7"/>
      <c r="AH16" s="7" t="s">
        <v>15</v>
      </c>
      <c r="AI16" s="7"/>
      <c r="AJ16" s="7">
        <v>-4</v>
      </c>
      <c r="AK16" s="7"/>
      <c r="AL16" s="7">
        <v>1</v>
      </c>
      <c r="AM16" s="7"/>
      <c r="AN16" s="7" t="s">
        <v>15</v>
      </c>
      <c r="AO16" s="7"/>
      <c r="AP16" s="7" t="s">
        <v>15</v>
      </c>
      <c r="AQ16" s="7"/>
      <c r="AR16" s="7" t="s">
        <v>15</v>
      </c>
      <c r="AS16" s="7"/>
    </row>
    <row r="17" spans="1:45" x14ac:dyDescent="0.3">
      <c r="A17" s="6" t="s">
        <v>255</v>
      </c>
      <c r="B17" s="6"/>
      <c r="C17" s="6" t="s">
        <v>165</v>
      </c>
      <c r="D17" s="7">
        <v>0</v>
      </c>
      <c r="E17" s="7"/>
      <c r="F17" s="7">
        <v>0</v>
      </c>
      <c r="G17" s="7"/>
      <c r="H17" s="7">
        <v>0</v>
      </c>
      <c r="I17" s="7"/>
      <c r="J17" s="7">
        <v>0</v>
      </c>
      <c r="K17" s="7"/>
      <c r="L17" s="7">
        <v>0</v>
      </c>
      <c r="M17" s="7"/>
      <c r="N17" s="7">
        <v>0</v>
      </c>
      <c r="O17" s="7"/>
      <c r="P17" s="7">
        <v>-2</v>
      </c>
      <c r="Q17" s="7"/>
      <c r="R17" s="7">
        <v>-1</v>
      </c>
      <c r="S17" s="7"/>
      <c r="T17" s="7">
        <v>1</v>
      </c>
      <c r="U17" s="7"/>
      <c r="V17" s="7">
        <v>-4</v>
      </c>
      <c r="W17" s="7"/>
      <c r="X17" s="7" t="s">
        <v>15</v>
      </c>
      <c r="Y17" s="7"/>
      <c r="Z17" s="7">
        <v>1</v>
      </c>
      <c r="AA17" s="7"/>
      <c r="AB17" s="7" t="s">
        <v>15</v>
      </c>
      <c r="AC17" s="7"/>
      <c r="AD17" s="7" t="s">
        <v>15</v>
      </c>
      <c r="AE17" s="7"/>
      <c r="AF17" s="7">
        <v>27</v>
      </c>
      <c r="AG17" s="7"/>
      <c r="AH17" s="7" t="s">
        <v>15</v>
      </c>
      <c r="AI17" s="7"/>
      <c r="AJ17" s="7" t="s">
        <v>15</v>
      </c>
      <c r="AK17" s="7"/>
      <c r="AL17" s="7">
        <v>-3</v>
      </c>
      <c r="AM17" s="7"/>
      <c r="AN17" s="7">
        <v>0</v>
      </c>
      <c r="AO17" s="7"/>
      <c r="AP17" s="7" t="s">
        <v>15</v>
      </c>
      <c r="AQ17" s="7"/>
      <c r="AR17" s="7">
        <v>-1</v>
      </c>
      <c r="AS17" s="7"/>
    </row>
    <row r="18" spans="1:45" x14ac:dyDescent="0.3">
      <c r="A18" s="6" t="s">
        <v>256</v>
      </c>
      <c r="B18" s="6"/>
      <c r="C18" s="6" t="s">
        <v>167</v>
      </c>
      <c r="D18" s="7">
        <v>1</v>
      </c>
      <c r="E18" s="7"/>
      <c r="F18" s="7">
        <v>-2</v>
      </c>
      <c r="G18" s="7"/>
      <c r="H18" s="7">
        <v>0</v>
      </c>
      <c r="I18" s="7"/>
      <c r="J18" s="7">
        <v>-2</v>
      </c>
      <c r="K18" s="7"/>
      <c r="L18" s="7">
        <v>1</v>
      </c>
      <c r="M18" s="7"/>
      <c r="N18" s="7">
        <v>2</v>
      </c>
      <c r="O18" s="7"/>
      <c r="P18" s="7">
        <v>0</v>
      </c>
      <c r="Q18" s="7"/>
      <c r="R18" s="7">
        <v>-2</v>
      </c>
      <c r="S18" s="7"/>
      <c r="T18" s="7">
        <v>0</v>
      </c>
      <c r="U18" s="7"/>
      <c r="V18" s="7" t="s">
        <v>15</v>
      </c>
      <c r="W18" s="7"/>
      <c r="X18" s="7" t="s">
        <v>15</v>
      </c>
      <c r="Y18" s="7"/>
      <c r="Z18" s="7">
        <v>2</v>
      </c>
      <c r="AA18" s="7"/>
      <c r="AB18" s="7" t="s">
        <v>15</v>
      </c>
      <c r="AC18" s="7"/>
      <c r="AD18" s="7">
        <v>32</v>
      </c>
      <c r="AE18" s="7"/>
      <c r="AF18" s="7" t="s">
        <v>15</v>
      </c>
      <c r="AG18" s="7"/>
      <c r="AH18" s="7">
        <v>1</v>
      </c>
      <c r="AI18" s="7"/>
      <c r="AJ18" s="7">
        <v>2</v>
      </c>
      <c r="AK18" s="7"/>
      <c r="AL18" s="7">
        <v>2</v>
      </c>
      <c r="AM18" s="7"/>
      <c r="AN18" s="7">
        <v>-1</v>
      </c>
      <c r="AO18" s="7"/>
      <c r="AP18" s="7">
        <v>0</v>
      </c>
      <c r="AQ18" s="7"/>
      <c r="AR18" s="7">
        <v>1</v>
      </c>
      <c r="AS18" s="7"/>
    </row>
    <row r="19" spans="1:45" x14ac:dyDescent="0.3">
      <c r="A19" s="6" t="s">
        <v>257</v>
      </c>
      <c r="B19" s="6"/>
      <c r="C19" s="6" t="s">
        <v>169</v>
      </c>
      <c r="D19" s="7">
        <v>17</v>
      </c>
      <c r="E19" s="7"/>
      <c r="F19" s="7">
        <v>4</v>
      </c>
      <c r="G19" s="7"/>
      <c r="H19" s="7">
        <v>23</v>
      </c>
      <c r="I19" s="7"/>
      <c r="J19" s="7">
        <v>-26</v>
      </c>
      <c r="K19" s="7"/>
      <c r="L19" s="7" t="s">
        <v>15</v>
      </c>
      <c r="M19" s="7"/>
      <c r="N19" s="7">
        <v>-52</v>
      </c>
      <c r="O19" s="7"/>
      <c r="P19" s="7" t="s">
        <v>15</v>
      </c>
      <c r="Q19" s="7"/>
      <c r="R19" s="7">
        <v>10</v>
      </c>
      <c r="S19" s="7"/>
      <c r="T19" s="7">
        <v>108</v>
      </c>
      <c r="U19" s="7"/>
      <c r="V19" s="7">
        <v>101</v>
      </c>
      <c r="W19" s="7"/>
      <c r="X19" s="7">
        <v>154</v>
      </c>
      <c r="Y19" s="7"/>
      <c r="Z19" s="7">
        <v>211</v>
      </c>
      <c r="AA19" s="7"/>
      <c r="AB19" s="7">
        <v>80</v>
      </c>
      <c r="AC19" s="7"/>
      <c r="AD19" s="7">
        <v>732</v>
      </c>
      <c r="AE19" s="7"/>
      <c r="AF19" s="7">
        <v>-132</v>
      </c>
      <c r="AG19" s="7"/>
      <c r="AH19" s="7">
        <v>455</v>
      </c>
      <c r="AI19" s="7"/>
      <c r="AJ19" s="7">
        <v>272</v>
      </c>
      <c r="AK19" s="7"/>
      <c r="AL19" s="7">
        <v>479</v>
      </c>
      <c r="AM19" s="7"/>
      <c r="AN19" s="7">
        <v>551</v>
      </c>
      <c r="AO19" s="7"/>
      <c r="AP19" s="7">
        <v>-478</v>
      </c>
      <c r="AQ19" s="7"/>
      <c r="AR19" s="7">
        <v>-25</v>
      </c>
      <c r="AS19" s="7"/>
    </row>
    <row r="20" spans="1:45" x14ac:dyDescent="0.3">
      <c r="A20" s="6" t="s">
        <v>258</v>
      </c>
      <c r="B20" s="6"/>
      <c r="C20" s="6" t="s">
        <v>171</v>
      </c>
      <c r="D20" s="7">
        <v>0</v>
      </c>
      <c r="E20" s="7"/>
      <c r="F20" s="7">
        <v>0</v>
      </c>
      <c r="G20" s="7"/>
      <c r="H20" s="7">
        <v>-1</v>
      </c>
      <c r="I20" s="7"/>
      <c r="J20" s="7">
        <v>4</v>
      </c>
      <c r="K20" s="7"/>
      <c r="L20" s="7">
        <v>-4</v>
      </c>
      <c r="M20" s="7"/>
      <c r="N20" s="7">
        <v>0</v>
      </c>
      <c r="O20" s="7"/>
      <c r="P20" s="7">
        <v>0</v>
      </c>
      <c r="Q20" s="7"/>
      <c r="R20" s="7">
        <v>0</v>
      </c>
      <c r="S20" s="7"/>
      <c r="T20" s="7">
        <v>0</v>
      </c>
      <c r="U20" s="7"/>
      <c r="V20" s="7">
        <v>1</v>
      </c>
      <c r="W20" s="7"/>
      <c r="X20" s="7">
        <v>0</v>
      </c>
      <c r="Y20" s="7"/>
      <c r="Z20" s="7">
        <v>2</v>
      </c>
      <c r="AA20" s="7"/>
      <c r="AB20" s="7">
        <v>-2</v>
      </c>
      <c r="AC20" s="7"/>
      <c r="AD20" s="7">
        <v>0</v>
      </c>
      <c r="AE20" s="7"/>
      <c r="AF20" s="7">
        <v>3</v>
      </c>
      <c r="AG20" s="7"/>
      <c r="AH20" s="7" t="s">
        <v>15</v>
      </c>
      <c r="AI20" s="7"/>
      <c r="AJ20" s="7">
        <v>-1</v>
      </c>
      <c r="AK20" s="7"/>
      <c r="AL20" s="7">
        <v>1</v>
      </c>
      <c r="AM20" s="7"/>
      <c r="AN20" s="7">
        <v>3</v>
      </c>
      <c r="AO20" s="7"/>
      <c r="AP20" s="7">
        <v>-3</v>
      </c>
      <c r="AQ20" s="7"/>
      <c r="AR20" s="7">
        <v>2</v>
      </c>
      <c r="AS20" s="7"/>
    </row>
    <row r="21" spans="1:45" x14ac:dyDescent="0.3">
      <c r="A21" s="6" t="s">
        <v>259</v>
      </c>
      <c r="B21" s="6"/>
      <c r="C21" s="6" t="s">
        <v>173</v>
      </c>
      <c r="D21" s="7">
        <v>12</v>
      </c>
      <c r="E21" s="7"/>
      <c r="F21" s="7">
        <v>-3</v>
      </c>
      <c r="G21" s="7"/>
      <c r="H21" s="7">
        <v>97</v>
      </c>
      <c r="I21" s="7"/>
      <c r="J21" s="7">
        <v>50</v>
      </c>
      <c r="K21" s="7"/>
      <c r="L21" s="7">
        <v>100</v>
      </c>
      <c r="M21" s="7"/>
      <c r="N21" s="7">
        <v>-126</v>
      </c>
      <c r="O21" s="7"/>
      <c r="P21" s="7">
        <v>32</v>
      </c>
      <c r="Q21" s="7"/>
      <c r="R21" s="7">
        <v>111</v>
      </c>
      <c r="S21" s="7"/>
      <c r="T21" s="7">
        <v>11</v>
      </c>
      <c r="U21" s="7"/>
      <c r="V21" s="7">
        <v>144</v>
      </c>
      <c r="W21" s="7"/>
      <c r="X21" s="7" t="s">
        <v>15</v>
      </c>
      <c r="Y21" s="7"/>
      <c r="Z21" s="7">
        <v>-90</v>
      </c>
      <c r="AA21" s="7"/>
      <c r="AB21" s="7">
        <v>147</v>
      </c>
      <c r="AC21" s="7"/>
      <c r="AD21" s="7">
        <v>-273</v>
      </c>
      <c r="AE21" s="7"/>
      <c r="AF21" s="7">
        <v>-15</v>
      </c>
      <c r="AG21" s="7"/>
      <c r="AH21" s="7">
        <v>52</v>
      </c>
      <c r="AI21" s="7"/>
      <c r="AJ21" s="7">
        <v>-171</v>
      </c>
      <c r="AK21" s="7"/>
      <c r="AL21" s="7">
        <v>250</v>
      </c>
      <c r="AM21" s="7"/>
      <c r="AN21" s="7">
        <v>80</v>
      </c>
      <c r="AO21" s="7"/>
      <c r="AP21" s="7">
        <v>277</v>
      </c>
      <c r="AQ21" s="7"/>
      <c r="AR21" s="7">
        <v>-780</v>
      </c>
      <c r="AS21" s="7"/>
    </row>
    <row r="22" spans="1:45" x14ac:dyDescent="0.3">
      <c r="A22" s="6" t="s">
        <v>260</v>
      </c>
      <c r="B22" s="6"/>
      <c r="C22" s="6" t="s">
        <v>175</v>
      </c>
      <c r="D22" s="7">
        <v>2634</v>
      </c>
      <c r="E22" s="7"/>
      <c r="F22" s="7" t="s">
        <v>15</v>
      </c>
      <c r="G22" s="7"/>
      <c r="H22" s="7">
        <v>12</v>
      </c>
      <c r="I22" s="7"/>
      <c r="J22" s="7">
        <v>1061</v>
      </c>
      <c r="K22" s="7"/>
      <c r="L22" s="7">
        <v>2250</v>
      </c>
      <c r="M22" s="7"/>
      <c r="N22" s="7">
        <v>-7222</v>
      </c>
      <c r="O22" s="7"/>
      <c r="P22" s="7">
        <v>-46</v>
      </c>
      <c r="Q22" s="7"/>
      <c r="R22" s="7">
        <v>908</v>
      </c>
      <c r="S22" s="7"/>
      <c r="T22" s="7">
        <v>-900</v>
      </c>
      <c r="U22" s="7"/>
      <c r="V22" s="7">
        <v>-379</v>
      </c>
      <c r="W22" s="7"/>
      <c r="X22" s="7">
        <v>-3</v>
      </c>
      <c r="Y22" s="7"/>
      <c r="Z22" s="7" t="s">
        <v>15</v>
      </c>
      <c r="AA22" s="7"/>
      <c r="AB22" s="7" t="s">
        <v>15</v>
      </c>
      <c r="AC22" s="7"/>
      <c r="AD22" s="7">
        <v>108</v>
      </c>
      <c r="AE22" s="7"/>
      <c r="AF22" s="7">
        <v>140</v>
      </c>
      <c r="AG22" s="7"/>
      <c r="AH22" s="7">
        <v>99</v>
      </c>
      <c r="AI22" s="7"/>
      <c r="AJ22" s="7">
        <v>-376</v>
      </c>
      <c r="AK22" s="7"/>
      <c r="AL22" s="7">
        <v>-20</v>
      </c>
      <c r="AM22" s="7"/>
      <c r="AN22" s="7">
        <v>-28</v>
      </c>
      <c r="AO22" s="7"/>
      <c r="AP22" s="7">
        <v>65</v>
      </c>
      <c r="AQ22" s="7"/>
      <c r="AR22" s="7">
        <v>-65</v>
      </c>
      <c r="AS22" s="7"/>
    </row>
    <row r="23" spans="1:45" x14ac:dyDescent="0.3">
      <c r="A23" s="6" t="s">
        <v>261</v>
      </c>
      <c r="B23" s="6"/>
      <c r="C23" s="6" t="s">
        <v>177</v>
      </c>
      <c r="D23" s="7">
        <v>543</v>
      </c>
      <c r="E23" s="7"/>
      <c r="F23" s="7" t="s">
        <v>15</v>
      </c>
      <c r="G23" s="7"/>
      <c r="H23" s="7">
        <v>322</v>
      </c>
      <c r="I23" s="7"/>
      <c r="J23" s="7">
        <v>-381</v>
      </c>
      <c r="K23" s="7"/>
      <c r="L23" s="7">
        <v>-21</v>
      </c>
      <c r="M23" s="7"/>
      <c r="N23" s="7">
        <v>675</v>
      </c>
      <c r="O23" s="7"/>
      <c r="P23" s="7">
        <v>175</v>
      </c>
      <c r="Q23" s="7"/>
      <c r="R23" s="7">
        <v>-344</v>
      </c>
      <c r="S23" s="7"/>
      <c r="T23" s="7">
        <v>-269</v>
      </c>
      <c r="U23" s="7"/>
      <c r="V23" s="7">
        <v>207</v>
      </c>
      <c r="W23" s="7"/>
      <c r="X23" s="7">
        <v>-393</v>
      </c>
      <c r="Y23" s="7"/>
      <c r="Z23" s="7">
        <v>205</v>
      </c>
      <c r="AA23" s="7"/>
      <c r="AB23" s="7">
        <v>29</v>
      </c>
      <c r="AC23" s="7"/>
      <c r="AD23" s="7">
        <v>191</v>
      </c>
      <c r="AE23" s="7"/>
      <c r="AF23" s="7">
        <v>-122</v>
      </c>
      <c r="AG23" s="7"/>
      <c r="AH23" s="7">
        <v>15</v>
      </c>
      <c r="AI23" s="7"/>
      <c r="AJ23" s="7">
        <v>-157</v>
      </c>
      <c r="AK23" s="7"/>
      <c r="AL23" s="7">
        <v>992</v>
      </c>
      <c r="AM23" s="7"/>
      <c r="AN23" s="7">
        <v>-354</v>
      </c>
      <c r="AO23" s="7"/>
      <c r="AP23" s="7">
        <v>1245</v>
      </c>
      <c r="AQ23" s="7"/>
      <c r="AR23" s="7">
        <v>-664</v>
      </c>
      <c r="AS23" s="7"/>
    </row>
    <row r="24" spans="1:45" x14ac:dyDescent="0.3">
      <c r="A24" s="6" t="s">
        <v>262</v>
      </c>
      <c r="B24" s="6"/>
      <c r="C24" s="6" t="s">
        <v>179</v>
      </c>
      <c r="D24" s="7">
        <v>-1</v>
      </c>
      <c r="E24" s="7"/>
      <c r="F24" s="7">
        <v>6</v>
      </c>
      <c r="G24" s="7"/>
      <c r="H24" s="7">
        <v>-6</v>
      </c>
      <c r="I24" s="7"/>
      <c r="J24" s="7">
        <v>0</v>
      </c>
      <c r="K24" s="7"/>
      <c r="L24" s="7" t="s">
        <v>15</v>
      </c>
      <c r="M24" s="7"/>
      <c r="N24" s="7">
        <v>-4</v>
      </c>
      <c r="O24" s="7"/>
      <c r="P24" s="7" t="s">
        <v>15</v>
      </c>
      <c r="Q24" s="7"/>
      <c r="R24" s="7">
        <v>14</v>
      </c>
      <c r="S24" s="7"/>
      <c r="T24" s="7">
        <v>21</v>
      </c>
      <c r="U24" s="7"/>
      <c r="V24" s="7" t="s">
        <v>15</v>
      </c>
      <c r="W24" s="7"/>
      <c r="X24" s="7" t="s">
        <v>15</v>
      </c>
      <c r="Y24" s="7"/>
      <c r="Z24" s="7" t="s">
        <v>15</v>
      </c>
      <c r="AA24" s="7"/>
      <c r="AB24" s="7" t="s">
        <v>15</v>
      </c>
      <c r="AC24" s="7"/>
      <c r="AD24" s="7" t="s">
        <v>15</v>
      </c>
      <c r="AE24" s="7"/>
      <c r="AF24" s="7" t="s">
        <v>15</v>
      </c>
      <c r="AG24" s="7"/>
      <c r="AH24" s="7" t="s">
        <v>15</v>
      </c>
      <c r="AI24" s="7"/>
      <c r="AJ24" s="7" t="s">
        <v>15</v>
      </c>
      <c r="AK24" s="7"/>
      <c r="AL24" s="7" t="s">
        <v>15</v>
      </c>
      <c r="AM24" s="7"/>
      <c r="AN24" s="7" t="s">
        <v>15</v>
      </c>
      <c r="AO24" s="7"/>
      <c r="AP24" s="7" t="s">
        <v>15</v>
      </c>
      <c r="AQ24" s="7"/>
      <c r="AR24" s="7" t="s">
        <v>15</v>
      </c>
      <c r="AS24" s="7"/>
    </row>
    <row r="25" spans="1:45" x14ac:dyDescent="0.3">
      <c r="A25" s="6" t="s">
        <v>263</v>
      </c>
      <c r="B25" s="6"/>
      <c r="C25" s="6" t="s">
        <v>181</v>
      </c>
      <c r="D25" s="7">
        <v>-54</v>
      </c>
      <c r="E25" s="7"/>
      <c r="F25" s="7">
        <v>37</v>
      </c>
      <c r="G25" s="7"/>
      <c r="H25" s="7">
        <v>-52</v>
      </c>
      <c r="I25" s="7"/>
      <c r="J25" s="7">
        <v>47</v>
      </c>
      <c r="K25" s="7"/>
      <c r="L25" s="7">
        <v>-13</v>
      </c>
      <c r="M25" s="7"/>
      <c r="N25" s="7">
        <v>-3</v>
      </c>
      <c r="O25" s="7"/>
      <c r="P25" s="7">
        <v>72</v>
      </c>
      <c r="Q25" s="7"/>
      <c r="R25" s="7">
        <v>-68</v>
      </c>
      <c r="S25" s="7"/>
      <c r="T25" s="7">
        <v>264</v>
      </c>
      <c r="U25" s="7"/>
      <c r="V25" s="7">
        <v>-282</v>
      </c>
      <c r="W25" s="7"/>
      <c r="X25" s="7">
        <v>-15</v>
      </c>
      <c r="Y25" s="7"/>
      <c r="Z25" s="7">
        <v>22</v>
      </c>
      <c r="AA25" s="7"/>
      <c r="AB25" s="7">
        <v>117</v>
      </c>
      <c r="AC25" s="7"/>
      <c r="AD25" s="7">
        <v>-161</v>
      </c>
      <c r="AE25" s="7"/>
      <c r="AF25" s="7">
        <v>-34</v>
      </c>
      <c r="AG25" s="7"/>
      <c r="AH25" s="7">
        <v>-93</v>
      </c>
      <c r="AI25" s="7"/>
      <c r="AJ25" s="7">
        <v>87</v>
      </c>
      <c r="AK25" s="7"/>
      <c r="AL25" s="7">
        <v>-29</v>
      </c>
      <c r="AM25" s="7"/>
      <c r="AN25" s="7">
        <v>-30</v>
      </c>
      <c r="AO25" s="7"/>
      <c r="AP25" s="7">
        <v>267</v>
      </c>
      <c r="AQ25" s="7"/>
      <c r="AR25" s="7">
        <v>-157</v>
      </c>
      <c r="AS25" s="7"/>
    </row>
    <row r="26" spans="1:45" x14ac:dyDescent="0.3">
      <c r="A26" s="6" t="s">
        <v>264</v>
      </c>
      <c r="B26" s="6"/>
      <c r="C26" s="6" t="s">
        <v>183</v>
      </c>
      <c r="D26" s="7">
        <v>-342</v>
      </c>
      <c r="E26" s="7"/>
      <c r="F26" s="7" t="s">
        <v>15</v>
      </c>
      <c r="G26" s="7"/>
      <c r="H26" s="7" t="s">
        <v>15</v>
      </c>
      <c r="I26" s="7"/>
      <c r="J26" s="7">
        <v>-21</v>
      </c>
      <c r="K26" s="7"/>
      <c r="L26" s="7">
        <v>-5</v>
      </c>
      <c r="M26" s="7"/>
      <c r="N26" s="7" t="s">
        <v>15</v>
      </c>
      <c r="O26" s="7"/>
      <c r="P26" s="7" t="s">
        <v>15</v>
      </c>
      <c r="Q26" s="7"/>
      <c r="R26" s="7" t="s">
        <v>15</v>
      </c>
      <c r="S26" s="7"/>
      <c r="T26" s="7">
        <v>-43</v>
      </c>
      <c r="U26" s="7"/>
      <c r="V26" s="7" t="s">
        <v>15</v>
      </c>
      <c r="W26" s="7"/>
      <c r="X26" s="7">
        <v>76</v>
      </c>
      <c r="Y26" s="7"/>
      <c r="Z26" s="7">
        <v>-72</v>
      </c>
      <c r="AA26" s="7"/>
      <c r="AB26" s="7">
        <v>-4</v>
      </c>
      <c r="AC26" s="7"/>
      <c r="AD26" s="7">
        <v>-18</v>
      </c>
      <c r="AE26" s="7"/>
      <c r="AF26" s="7">
        <v>-28</v>
      </c>
      <c r="AG26" s="7"/>
      <c r="AH26" s="7">
        <v>40</v>
      </c>
      <c r="AI26" s="7"/>
      <c r="AJ26" s="7">
        <v>14</v>
      </c>
      <c r="AK26" s="7"/>
      <c r="AL26" s="7">
        <v>-92</v>
      </c>
      <c r="AM26" s="7"/>
      <c r="AN26" s="7">
        <v>-40</v>
      </c>
      <c r="AO26" s="7"/>
      <c r="AP26" s="7">
        <v>44</v>
      </c>
      <c r="AQ26" s="7"/>
      <c r="AR26" s="7">
        <v>-22</v>
      </c>
      <c r="AS26" s="7"/>
    </row>
    <row r="27" spans="1:45" x14ac:dyDescent="0.3">
      <c r="A27" s="6" t="s">
        <v>265</v>
      </c>
      <c r="B27" s="6"/>
      <c r="C27" s="6" t="s">
        <v>185</v>
      </c>
      <c r="D27" s="7" t="s">
        <v>15</v>
      </c>
      <c r="E27" s="7"/>
      <c r="F27" s="7">
        <v>0</v>
      </c>
      <c r="G27" s="7"/>
      <c r="H27" s="7">
        <v>11</v>
      </c>
      <c r="I27" s="7"/>
      <c r="J27" s="7">
        <v>-12</v>
      </c>
      <c r="K27" s="7"/>
      <c r="L27" s="7">
        <v>2</v>
      </c>
      <c r="M27" s="7"/>
      <c r="N27" s="7">
        <v>-2</v>
      </c>
      <c r="O27" s="7"/>
      <c r="P27" s="7">
        <v>14</v>
      </c>
      <c r="Q27" s="7"/>
      <c r="R27" s="7">
        <v>0</v>
      </c>
      <c r="S27" s="7"/>
      <c r="T27" s="7" t="s">
        <v>15</v>
      </c>
      <c r="U27" s="7"/>
      <c r="V27" s="7" t="s">
        <v>15</v>
      </c>
      <c r="W27" s="7"/>
      <c r="X27" s="7">
        <v>-17</v>
      </c>
      <c r="Y27" s="7"/>
      <c r="Z27" s="7" t="s">
        <v>15</v>
      </c>
      <c r="AA27" s="7"/>
      <c r="AB27" s="7" t="s">
        <v>15</v>
      </c>
      <c r="AC27" s="7"/>
      <c r="AD27" s="7" t="s">
        <v>15</v>
      </c>
      <c r="AE27" s="7"/>
      <c r="AF27" s="7" t="s">
        <v>15</v>
      </c>
      <c r="AG27" s="7"/>
      <c r="AH27" s="7" t="s">
        <v>15</v>
      </c>
      <c r="AI27" s="7"/>
      <c r="AJ27" s="7">
        <v>0</v>
      </c>
      <c r="AK27" s="7"/>
      <c r="AL27" s="7" t="s">
        <v>15</v>
      </c>
      <c r="AM27" s="7"/>
      <c r="AN27" s="7">
        <v>14</v>
      </c>
      <c r="AO27" s="7"/>
      <c r="AP27" s="7">
        <v>2</v>
      </c>
      <c r="AQ27" s="7"/>
      <c r="AR27" s="7" t="s">
        <v>15</v>
      </c>
      <c r="AS27" s="7"/>
    </row>
    <row r="28" spans="1:45" x14ac:dyDescent="0.3">
      <c r="A28" s="6" t="s">
        <v>266</v>
      </c>
      <c r="B28" s="6"/>
      <c r="C28" s="6" t="s">
        <v>187</v>
      </c>
      <c r="D28" s="7">
        <v>14</v>
      </c>
      <c r="E28" s="7"/>
      <c r="F28" s="7">
        <v>-6</v>
      </c>
      <c r="G28" s="7"/>
      <c r="H28" s="7">
        <v>8</v>
      </c>
      <c r="I28" s="7"/>
      <c r="J28" s="7">
        <v>-3</v>
      </c>
      <c r="K28" s="7"/>
      <c r="L28" s="7">
        <v>24</v>
      </c>
      <c r="M28" s="7"/>
      <c r="N28" s="7">
        <v>30</v>
      </c>
      <c r="O28" s="7"/>
      <c r="P28" s="7" t="s">
        <v>15</v>
      </c>
      <c r="Q28" s="7"/>
      <c r="R28" s="7">
        <v>41</v>
      </c>
      <c r="S28" s="7"/>
      <c r="T28" s="7" t="s">
        <v>15</v>
      </c>
      <c r="U28" s="7"/>
      <c r="V28" s="7">
        <v>-8</v>
      </c>
      <c r="W28" s="7"/>
      <c r="X28" s="7">
        <v>25</v>
      </c>
      <c r="Y28" s="7"/>
      <c r="Z28" s="7">
        <v>-10</v>
      </c>
      <c r="AA28" s="7"/>
      <c r="AB28" s="7">
        <v>-14</v>
      </c>
      <c r="AC28" s="7"/>
      <c r="AD28" s="7">
        <v>13</v>
      </c>
      <c r="AE28" s="7"/>
      <c r="AF28" s="7" t="s">
        <v>15</v>
      </c>
      <c r="AG28" s="7"/>
      <c r="AH28" s="7">
        <v>-20</v>
      </c>
      <c r="AI28" s="7"/>
      <c r="AJ28" s="7">
        <v>2</v>
      </c>
      <c r="AK28" s="7"/>
      <c r="AL28" s="7">
        <v>-18</v>
      </c>
      <c r="AM28" s="7"/>
      <c r="AN28" s="7">
        <v>1</v>
      </c>
      <c r="AO28" s="7"/>
      <c r="AP28" s="7">
        <v>27</v>
      </c>
      <c r="AQ28" s="7"/>
      <c r="AR28" s="7">
        <v>-6</v>
      </c>
      <c r="AS28" s="7"/>
    </row>
    <row r="29" spans="1:45" x14ac:dyDescent="0.3">
      <c r="A29" s="6" t="s">
        <v>267</v>
      </c>
      <c r="B29" s="6"/>
      <c r="C29" s="6" t="s">
        <v>189</v>
      </c>
      <c r="D29" s="7">
        <v>622</v>
      </c>
      <c r="E29" s="7"/>
      <c r="F29" s="7">
        <v>-201</v>
      </c>
      <c r="G29" s="7"/>
      <c r="H29" s="7" t="s">
        <v>15</v>
      </c>
      <c r="I29" s="7"/>
      <c r="J29" s="7">
        <v>-99</v>
      </c>
      <c r="K29" s="7"/>
      <c r="L29" s="7">
        <v>142</v>
      </c>
      <c r="M29" s="7"/>
      <c r="N29" s="7">
        <v>-343</v>
      </c>
      <c r="O29" s="7"/>
      <c r="P29" s="7">
        <v>-136</v>
      </c>
      <c r="Q29" s="7"/>
      <c r="R29" s="7">
        <v>203</v>
      </c>
      <c r="S29" s="7"/>
      <c r="T29" s="7">
        <v>-17</v>
      </c>
      <c r="U29" s="7"/>
      <c r="V29" s="7">
        <v>-194</v>
      </c>
      <c r="W29" s="7"/>
      <c r="X29" s="7">
        <v>33</v>
      </c>
      <c r="Y29" s="7"/>
      <c r="Z29" s="7">
        <v>254</v>
      </c>
      <c r="AA29" s="7"/>
      <c r="AB29" s="7">
        <v>202</v>
      </c>
      <c r="AC29" s="7"/>
      <c r="AD29" s="7">
        <v>590</v>
      </c>
      <c r="AE29" s="7"/>
      <c r="AF29" s="7">
        <v>585</v>
      </c>
      <c r="AG29" s="7"/>
      <c r="AH29" s="7">
        <v>683</v>
      </c>
      <c r="AI29" s="7"/>
      <c r="AJ29" s="7">
        <v>-829</v>
      </c>
      <c r="AK29" s="7"/>
      <c r="AL29" s="7">
        <v>81</v>
      </c>
      <c r="AM29" s="7"/>
      <c r="AN29" s="7">
        <v>267</v>
      </c>
      <c r="AO29" s="7"/>
      <c r="AP29" s="7">
        <v>711</v>
      </c>
      <c r="AQ29" s="7"/>
      <c r="AR29" s="7">
        <v>-1055</v>
      </c>
      <c r="AS29" s="7"/>
    </row>
    <row r="30" spans="1:45" x14ac:dyDescent="0.3">
      <c r="A30" s="6" t="s">
        <v>268</v>
      </c>
      <c r="B30" s="6"/>
      <c r="C30" s="6" t="s">
        <v>191</v>
      </c>
      <c r="D30" s="7">
        <v>0</v>
      </c>
      <c r="E30" s="7"/>
      <c r="F30" s="7" t="s">
        <v>15</v>
      </c>
      <c r="G30" s="7"/>
      <c r="H30" s="7" t="s">
        <v>15</v>
      </c>
      <c r="I30" s="7"/>
      <c r="J30" s="7">
        <v>0</v>
      </c>
      <c r="K30" s="7"/>
      <c r="L30" s="7">
        <v>0</v>
      </c>
      <c r="M30" s="7"/>
      <c r="N30" s="7">
        <v>0</v>
      </c>
      <c r="O30" s="7"/>
      <c r="P30" s="7">
        <v>0</v>
      </c>
      <c r="Q30" s="7"/>
      <c r="R30" s="7">
        <v>0</v>
      </c>
      <c r="S30" s="7"/>
      <c r="T30" s="7">
        <v>0</v>
      </c>
      <c r="U30" s="7"/>
      <c r="V30" s="7">
        <v>0</v>
      </c>
      <c r="W30" s="7"/>
      <c r="X30" s="7">
        <v>0</v>
      </c>
      <c r="Y30" s="7"/>
      <c r="Z30" s="7">
        <v>0</v>
      </c>
      <c r="AA30" s="7"/>
      <c r="AB30" s="7">
        <v>0</v>
      </c>
      <c r="AC30" s="7"/>
      <c r="AD30" s="7">
        <v>0</v>
      </c>
      <c r="AE30" s="7"/>
      <c r="AF30" s="7">
        <v>0</v>
      </c>
      <c r="AG30" s="7"/>
      <c r="AH30" s="7">
        <v>0</v>
      </c>
      <c r="AI30" s="7"/>
      <c r="AJ30" s="7">
        <v>0</v>
      </c>
      <c r="AK30" s="7"/>
      <c r="AL30" s="7">
        <v>0</v>
      </c>
      <c r="AM30" s="7"/>
      <c r="AN30" s="7">
        <v>0</v>
      </c>
      <c r="AO30" s="7"/>
      <c r="AP30" s="7">
        <v>0</v>
      </c>
      <c r="AQ30" s="7"/>
      <c r="AR30" s="7">
        <v>0</v>
      </c>
      <c r="AS30" s="7"/>
    </row>
    <row r="31" spans="1:45" x14ac:dyDescent="0.3">
      <c r="A31" s="6" t="s">
        <v>269</v>
      </c>
      <c r="B31" s="6"/>
      <c r="C31" s="6" t="s">
        <v>193</v>
      </c>
      <c r="D31" s="7" t="s">
        <v>15</v>
      </c>
      <c r="E31" s="7"/>
      <c r="F31" s="7" t="s">
        <v>15</v>
      </c>
      <c r="G31" s="7"/>
      <c r="H31" s="7" t="s">
        <v>15</v>
      </c>
      <c r="I31" s="7"/>
      <c r="J31" s="7">
        <v>0</v>
      </c>
      <c r="K31" s="7"/>
      <c r="L31" s="7" t="s">
        <v>15</v>
      </c>
      <c r="M31" s="7"/>
      <c r="N31" s="7">
        <v>0</v>
      </c>
      <c r="O31" s="7"/>
      <c r="P31" s="7">
        <v>6</v>
      </c>
      <c r="Q31" s="7"/>
      <c r="R31" s="7">
        <v>-5</v>
      </c>
      <c r="S31" s="7"/>
      <c r="T31" s="7" t="s">
        <v>15</v>
      </c>
      <c r="U31" s="7"/>
      <c r="V31" s="7">
        <v>0</v>
      </c>
      <c r="W31" s="7"/>
      <c r="X31" s="7" t="s">
        <v>15</v>
      </c>
      <c r="Y31" s="7"/>
      <c r="Z31" s="7" t="s">
        <v>15</v>
      </c>
      <c r="AA31" s="7"/>
      <c r="AB31" s="7">
        <v>1</v>
      </c>
      <c r="AC31" s="7"/>
      <c r="AD31" s="7">
        <v>-1</v>
      </c>
      <c r="AE31" s="7"/>
      <c r="AF31" s="7">
        <v>0</v>
      </c>
      <c r="AG31" s="7"/>
      <c r="AH31" s="7">
        <v>0</v>
      </c>
      <c r="AI31" s="7"/>
      <c r="AJ31" s="7">
        <v>2</v>
      </c>
      <c r="AK31" s="7"/>
      <c r="AL31" s="7">
        <v>0</v>
      </c>
      <c r="AM31" s="7"/>
      <c r="AN31" s="7">
        <v>73</v>
      </c>
      <c r="AO31" s="7"/>
      <c r="AP31" s="7">
        <v>20</v>
      </c>
      <c r="AQ31" s="7"/>
      <c r="AR31" s="7">
        <v>-85</v>
      </c>
      <c r="AS31" s="7"/>
    </row>
    <row r="32" spans="1:45" x14ac:dyDescent="0.3">
      <c r="A32" s="6" t="s">
        <v>270</v>
      </c>
      <c r="B32" s="6"/>
      <c r="C32" s="6" t="s">
        <v>195</v>
      </c>
      <c r="D32" s="7">
        <v>3</v>
      </c>
      <c r="E32" s="7"/>
      <c r="F32" s="7">
        <v>5</v>
      </c>
      <c r="G32" s="7"/>
      <c r="H32" s="7">
        <v>1</v>
      </c>
      <c r="I32" s="7"/>
      <c r="J32" s="7">
        <v>-6</v>
      </c>
      <c r="K32" s="7"/>
      <c r="L32" s="7">
        <v>1</v>
      </c>
      <c r="M32" s="7"/>
      <c r="N32" s="7">
        <v>2</v>
      </c>
      <c r="O32" s="7"/>
      <c r="P32" s="7">
        <v>3</v>
      </c>
      <c r="Q32" s="7"/>
      <c r="R32" s="7">
        <v>3</v>
      </c>
      <c r="S32" s="7"/>
      <c r="T32" s="7" t="s">
        <v>15</v>
      </c>
      <c r="U32" s="7"/>
      <c r="V32" s="7" t="s">
        <v>15</v>
      </c>
      <c r="W32" s="7"/>
      <c r="X32" s="7" t="s">
        <v>15</v>
      </c>
      <c r="Y32" s="7"/>
      <c r="Z32" s="7" t="s">
        <v>15</v>
      </c>
      <c r="AA32" s="7"/>
      <c r="AB32" s="7">
        <v>-1</v>
      </c>
      <c r="AC32" s="7"/>
      <c r="AD32" s="7">
        <v>2</v>
      </c>
      <c r="AE32" s="7"/>
      <c r="AF32" s="7" t="s">
        <v>15</v>
      </c>
      <c r="AG32" s="7"/>
      <c r="AH32" s="7">
        <v>1</v>
      </c>
      <c r="AI32" s="7"/>
      <c r="AJ32" s="7">
        <v>9</v>
      </c>
      <c r="AK32" s="7"/>
      <c r="AL32" s="7">
        <v>-15</v>
      </c>
      <c r="AM32" s="7"/>
      <c r="AN32" s="7">
        <v>2</v>
      </c>
      <c r="AO32" s="7"/>
      <c r="AP32" s="7">
        <v>3</v>
      </c>
      <c r="AQ32" s="7"/>
      <c r="AR32" s="7">
        <v>2</v>
      </c>
      <c r="AS32" s="7"/>
    </row>
    <row r="33" spans="1:45" x14ac:dyDescent="0.3">
      <c r="A33" s="6" t="s">
        <v>271</v>
      </c>
      <c r="B33" s="6"/>
      <c r="C33" s="6" t="s">
        <v>197</v>
      </c>
      <c r="D33" s="7" t="s">
        <v>15</v>
      </c>
      <c r="E33" s="7"/>
      <c r="F33" s="7" t="s">
        <v>15</v>
      </c>
      <c r="G33" s="7"/>
      <c r="H33" s="7" t="s">
        <v>15</v>
      </c>
      <c r="I33" s="7"/>
      <c r="J33" s="7">
        <v>1</v>
      </c>
      <c r="K33" s="7"/>
      <c r="L33" s="7">
        <v>-395</v>
      </c>
      <c r="M33" s="7"/>
      <c r="N33" s="7">
        <v>3610</v>
      </c>
      <c r="O33" s="7"/>
      <c r="P33" s="7">
        <v>-1247</v>
      </c>
      <c r="Q33" s="7"/>
      <c r="R33" s="7">
        <v>-1240</v>
      </c>
      <c r="S33" s="7"/>
      <c r="T33" s="7">
        <v>-938</v>
      </c>
      <c r="U33" s="7"/>
      <c r="V33" s="7">
        <v>401</v>
      </c>
      <c r="W33" s="7"/>
      <c r="X33" s="7">
        <v>762</v>
      </c>
      <c r="Y33" s="7"/>
      <c r="Z33" s="7">
        <v>-790</v>
      </c>
      <c r="AA33" s="7"/>
      <c r="AB33" s="7">
        <v>-18</v>
      </c>
      <c r="AC33" s="7"/>
      <c r="AD33" s="7">
        <v>-167</v>
      </c>
      <c r="AE33" s="7"/>
      <c r="AF33" s="7">
        <v>-179</v>
      </c>
      <c r="AG33" s="7"/>
      <c r="AH33" s="7">
        <v>154</v>
      </c>
      <c r="AI33" s="7"/>
      <c r="AJ33" s="7">
        <v>-80</v>
      </c>
      <c r="AK33" s="7"/>
      <c r="AL33" s="7">
        <v>117</v>
      </c>
      <c r="AM33" s="7"/>
      <c r="AN33" s="7">
        <v>-25</v>
      </c>
      <c r="AO33" s="7"/>
      <c r="AP33" s="7">
        <v>-122</v>
      </c>
      <c r="AQ33" s="7"/>
      <c r="AR33" s="7">
        <v>27</v>
      </c>
      <c r="AS33" s="7"/>
    </row>
    <row r="34" spans="1:45" x14ac:dyDescent="0.3">
      <c r="A34" s="6" t="s">
        <v>272</v>
      </c>
      <c r="B34" s="6"/>
      <c r="C34" s="6" t="s">
        <v>199</v>
      </c>
      <c r="D34" s="7">
        <v>2</v>
      </c>
      <c r="E34" s="7"/>
      <c r="F34" s="7">
        <v>8</v>
      </c>
      <c r="G34" s="7"/>
      <c r="H34" s="7">
        <v>5</v>
      </c>
      <c r="I34" s="7"/>
      <c r="J34" s="7">
        <v>42</v>
      </c>
      <c r="K34" s="7"/>
      <c r="L34" s="7">
        <v>-46</v>
      </c>
      <c r="M34" s="7"/>
      <c r="N34" s="7">
        <v>414</v>
      </c>
      <c r="O34" s="7"/>
      <c r="P34" s="7">
        <v>-404</v>
      </c>
      <c r="Q34" s="7"/>
      <c r="R34" s="7">
        <v>70</v>
      </c>
      <c r="S34" s="7"/>
      <c r="T34" s="7">
        <v>-62</v>
      </c>
      <c r="U34" s="7"/>
      <c r="V34" s="7">
        <v>72</v>
      </c>
      <c r="W34" s="7"/>
      <c r="X34" s="7">
        <v>9</v>
      </c>
      <c r="Y34" s="7"/>
      <c r="Z34" s="7">
        <v>4</v>
      </c>
      <c r="AA34" s="7"/>
      <c r="AB34" s="7">
        <v>65</v>
      </c>
      <c r="AC34" s="7"/>
      <c r="AD34" s="7">
        <v>32</v>
      </c>
      <c r="AE34" s="7"/>
      <c r="AF34" s="7">
        <v>-2</v>
      </c>
      <c r="AG34" s="7"/>
      <c r="AH34" s="7">
        <v>51</v>
      </c>
      <c r="AI34" s="7"/>
      <c r="AJ34" s="7">
        <v>0</v>
      </c>
      <c r="AK34" s="7"/>
      <c r="AL34" s="7">
        <v>-31</v>
      </c>
      <c r="AM34" s="7"/>
      <c r="AN34" s="7">
        <v>-4</v>
      </c>
      <c r="AO34" s="7"/>
      <c r="AP34" s="7">
        <v>30</v>
      </c>
      <c r="AQ34" s="7"/>
      <c r="AR34" s="7">
        <v>153</v>
      </c>
      <c r="AS34" s="7"/>
    </row>
    <row r="35" spans="1:45" x14ac:dyDescent="0.3">
      <c r="A35" s="6" t="s">
        <v>273</v>
      </c>
      <c r="B35" s="6"/>
      <c r="C35" s="6" t="s">
        <v>201</v>
      </c>
      <c r="D35" s="7">
        <v>8</v>
      </c>
      <c r="E35" s="7"/>
      <c r="F35" s="7">
        <v>2</v>
      </c>
      <c r="G35" s="7"/>
      <c r="H35" s="7">
        <v>8</v>
      </c>
      <c r="I35" s="7"/>
      <c r="J35" s="7">
        <v>-10</v>
      </c>
      <c r="K35" s="7"/>
      <c r="L35" s="7">
        <v>5</v>
      </c>
      <c r="M35" s="7"/>
      <c r="N35" s="7">
        <v>4</v>
      </c>
      <c r="O35" s="7"/>
      <c r="P35" s="7">
        <v>14</v>
      </c>
      <c r="Q35" s="7"/>
      <c r="R35" s="7">
        <v>-9</v>
      </c>
      <c r="S35" s="7"/>
      <c r="T35" s="7" t="s">
        <v>15</v>
      </c>
      <c r="U35" s="7"/>
      <c r="V35" s="7" t="s">
        <v>15</v>
      </c>
      <c r="W35" s="7"/>
      <c r="X35" s="7">
        <v>35</v>
      </c>
      <c r="Y35" s="7"/>
      <c r="Z35" s="7" t="s">
        <v>15</v>
      </c>
      <c r="AA35" s="7"/>
      <c r="AB35" s="7">
        <v>1</v>
      </c>
      <c r="AC35" s="7"/>
      <c r="AD35" s="7" t="s">
        <v>15</v>
      </c>
      <c r="AE35" s="7"/>
      <c r="AF35" s="7">
        <v>-4</v>
      </c>
      <c r="AG35" s="7"/>
      <c r="AH35" s="7">
        <v>9</v>
      </c>
      <c r="AI35" s="7"/>
      <c r="AJ35" s="7">
        <v>-4</v>
      </c>
      <c r="AK35" s="7"/>
      <c r="AL35" s="7">
        <v>-9</v>
      </c>
      <c r="AM35" s="7"/>
      <c r="AN35" s="7" t="s">
        <v>15</v>
      </c>
      <c r="AO35" s="7"/>
      <c r="AP35" s="7" t="s">
        <v>15</v>
      </c>
      <c r="AQ35" s="7"/>
      <c r="AR35" s="7" t="s">
        <v>15</v>
      </c>
      <c r="AS35" s="7"/>
    </row>
    <row r="36" spans="1:45" x14ac:dyDescent="0.3">
      <c r="A36" s="6" t="s">
        <v>274</v>
      </c>
      <c r="B36" s="6"/>
      <c r="C36" s="6" t="s">
        <v>203</v>
      </c>
      <c r="D36" s="7">
        <v>14</v>
      </c>
      <c r="E36" s="7"/>
      <c r="F36" s="7">
        <v>-5</v>
      </c>
      <c r="G36" s="7"/>
      <c r="H36" s="7">
        <v>-8</v>
      </c>
      <c r="I36" s="7"/>
      <c r="J36" s="7">
        <v>3</v>
      </c>
      <c r="K36" s="7"/>
      <c r="L36" s="7">
        <v>5</v>
      </c>
      <c r="M36" s="7"/>
      <c r="N36" s="7">
        <v>16</v>
      </c>
      <c r="O36" s="7"/>
      <c r="P36" s="7">
        <v>63</v>
      </c>
      <c r="Q36" s="7"/>
      <c r="R36" s="7">
        <v>-24</v>
      </c>
      <c r="S36" s="7"/>
      <c r="T36" s="7">
        <v>39</v>
      </c>
      <c r="U36" s="7"/>
      <c r="V36" s="7">
        <v>34</v>
      </c>
      <c r="W36" s="7"/>
      <c r="X36" s="7">
        <v>-13</v>
      </c>
      <c r="Y36" s="7"/>
      <c r="Z36" s="7" t="s">
        <v>15</v>
      </c>
      <c r="AA36" s="7"/>
      <c r="AB36" s="7" t="s">
        <v>15</v>
      </c>
      <c r="AC36" s="7"/>
      <c r="AD36" s="7" t="s">
        <v>15</v>
      </c>
      <c r="AE36" s="7"/>
      <c r="AF36" s="7" t="s">
        <v>15</v>
      </c>
      <c r="AG36" s="7"/>
      <c r="AH36" s="7">
        <v>-16</v>
      </c>
      <c r="AI36" s="7"/>
      <c r="AJ36" s="7">
        <v>-11</v>
      </c>
      <c r="AK36" s="7"/>
      <c r="AL36" s="7">
        <v>86</v>
      </c>
      <c r="AM36" s="7"/>
      <c r="AN36" s="7">
        <v>-38</v>
      </c>
      <c r="AO36" s="7"/>
      <c r="AP36" s="7">
        <v>-12</v>
      </c>
      <c r="AQ36" s="7"/>
      <c r="AR36" s="7">
        <v>-33</v>
      </c>
      <c r="AS36" s="7"/>
    </row>
    <row r="37" spans="1:45" x14ac:dyDescent="0.3">
      <c r="A37" s="6" t="s">
        <v>275</v>
      </c>
      <c r="B37" s="6"/>
      <c r="C37" s="6" t="s">
        <v>205</v>
      </c>
      <c r="D37" s="7">
        <v>-1012</v>
      </c>
      <c r="E37" s="7"/>
      <c r="F37" s="7">
        <v>-454</v>
      </c>
      <c r="G37" s="7"/>
      <c r="H37" s="7">
        <v>-448</v>
      </c>
      <c r="I37" s="7"/>
      <c r="J37" s="7">
        <v>-440</v>
      </c>
      <c r="K37" s="7"/>
      <c r="L37" s="7">
        <v>-130</v>
      </c>
      <c r="M37" s="7"/>
      <c r="N37" s="7">
        <v>1407</v>
      </c>
      <c r="O37" s="7"/>
      <c r="P37" s="7">
        <v>-1156</v>
      </c>
      <c r="Q37" s="7"/>
      <c r="R37" s="7">
        <v>323</v>
      </c>
      <c r="S37" s="7"/>
      <c r="T37" s="7">
        <v>445</v>
      </c>
      <c r="U37" s="7"/>
      <c r="V37" s="7">
        <v>413</v>
      </c>
      <c r="W37" s="7"/>
      <c r="X37" s="7">
        <v>1555</v>
      </c>
      <c r="Y37" s="7"/>
      <c r="Z37" s="7">
        <v>-873</v>
      </c>
      <c r="AA37" s="7"/>
      <c r="AB37" s="7">
        <v>-492</v>
      </c>
      <c r="AC37" s="7"/>
      <c r="AD37" s="7">
        <v>-82</v>
      </c>
      <c r="AE37" s="7"/>
      <c r="AF37" s="7">
        <v>1087</v>
      </c>
      <c r="AG37" s="7"/>
      <c r="AH37" s="7">
        <v>709</v>
      </c>
      <c r="AI37" s="7"/>
      <c r="AJ37" s="7">
        <v>87</v>
      </c>
      <c r="AK37" s="7"/>
      <c r="AL37" s="7">
        <v>689</v>
      </c>
      <c r="AM37" s="7"/>
      <c r="AN37" s="7">
        <v>505</v>
      </c>
      <c r="AO37" s="7"/>
      <c r="AP37" s="7">
        <v>164</v>
      </c>
      <c r="AQ37" s="7"/>
      <c r="AR37" s="7">
        <v>-1519</v>
      </c>
      <c r="AS37" s="7"/>
    </row>
    <row r="38" spans="1:45" x14ac:dyDescent="0.3">
      <c r="A38" s="6" t="s">
        <v>276</v>
      </c>
      <c r="B38" s="6"/>
      <c r="C38" s="6" t="s">
        <v>207</v>
      </c>
      <c r="D38" s="7">
        <v>3264</v>
      </c>
      <c r="E38" s="7"/>
      <c r="F38" s="7">
        <v>4020</v>
      </c>
      <c r="G38" s="7"/>
      <c r="H38" s="7">
        <v>-103</v>
      </c>
      <c r="I38" s="7"/>
      <c r="J38" s="7">
        <v>343</v>
      </c>
      <c r="K38" s="7"/>
      <c r="L38" s="7">
        <v>-37</v>
      </c>
      <c r="M38" s="7"/>
      <c r="N38" s="7">
        <v>-3003</v>
      </c>
      <c r="O38" s="7"/>
      <c r="P38" s="7">
        <v>-174</v>
      </c>
      <c r="Q38" s="7"/>
      <c r="R38" s="7">
        <v>-413</v>
      </c>
      <c r="S38" s="7"/>
      <c r="T38" s="7">
        <v>-200</v>
      </c>
      <c r="U38" s="7"/>
      <c r="V38" s="7">
        <v>-1710</v>
      </c>
      <c r="W38" s="7"/>
      <c r="X38" s="7">
        <v>1751</v>
      </c>
      <c r="Y38" s="7"/>
      <c r="Z38" s="7">
        <v>-2010</v>
      </c>
      <c r="AA38" s="7"/>
      <c r="AB38" s="7">
        <v>516</v>
      </c>
      <c r="AC38" s="7"/>
      <c r="AD38" s="7">
        <v>-164</v>
      </c>
      <c r="AE38" s="7"/>
      <c r="AF38" s="7">
        <v>1191</v>
      </c>
      <c r="AG38" s="7"/>
      <c r="AH38" s="7">
        <v>-176</v>
      </c>
      <c r="AI38" s="7"/>
      <c r="AJ38" s="7">
        <v>365</v>
      </c>
      <c r="AK38" s="7"/>
      <c r="AL38" s="7">
        <v>218</v>
      </c>
      <c r="AM38" s="7"/>
      <c r="AN38" s="7">
        <v>1079</v>
      </c>
      <c r="AO38" s="7"/>
      <c r="AP38" s="7">
        <v>4986</v>
      </c>
      <c r="AQ38" s="7"/>
      <c r="AR38" s="7">
        <v>-4100</v>
      </c>
      <c r="AS38" s="7"/>
    </row>
    <row r="39" spans="1:45" x14ac:dyDescent="0.3">
      <c r="A39" s="6" t="s">
        <v>277</v>
      </c>
      <c r="B39" s="6"/>
      <c r="C39" s="6" t="s">
        <v>209</v>
      </c>
      <c r="D39" s="7">
        <v>0</v>
      </c>
      <c r="E39" s="7"/>
      <c r="F39" s="7">
        <v>0</v>
      </c>
      <c r="G39" s="7"/>
      <c r="H39" s="7" t="s">
        <v>15</v>
      </c>
      <c r="I39" s="7"/>
      <c r="J39" s="7">
        <v>0</v>
      </c>
      <c r="K39" s="7"/>
      <c r="L39" s="7">
        <v>2</v>
      </c>
      <c r="M39" s="7"/>
      <c r="N39" s="7" t="s">
        <v>15</v>
      </c>
      <c r="O39" s="7"/>
      <c r="P39" s="7">
        <v>3</v>
      </c>
      <c r="Q39" s="7"/>
      <c r="R39" s="7">
        <v>-3</v>
      </c>
      <c r="S39" s="7"/>
      <c r="T39" s="7" t="s">
        <v>15</v>
      </c>
      <c r="U39" s="7"/>
      <c r="V39" s="7" t="s">
        <v>15</v>
      </c>
      <c r="W39" s="7"/>
      <c r="X39" s="7">
        <v>0</v>
      </c>
      <c r="Y39" s="7"/>
      <c r="Z39" s="7">
        <v>1</v>
      </c>
      <c r="AA39" s="7"/>
      <c r="AB39" s="7" t="s">
        <v>15</v>
      </c>
      <c r="AC39" s="7"/>
      <c r="AD39" s="7">
        <v>58</v>
      </c>
      <c r="AE39" s="7"/>
      <c r="AF39" s="7">
        <v>-56</v>
      </c>
      <c r="AG39" s="7"/>
      <c r="AH39" s="7">
        <v>3</v>
      </c>
      <c r="AI39" s="7"/>
      <c r="AJ39" s="7" t="s">
        <v>15</v>
      </c>
      <c r="AK39" s="7"/>
      <c r="AL39" s="7" t="s">
        <v>15</v>
      </c>
      <c r="AM39" s="7"/>
      <c r="AN39" s="7" t="s">
        <v>15</v>
      </c>
      <c r="AO39" s="7"/>
      <c r="AP39" s="7" t="s">
        <v>15</v>
      </c>
      <c r="AQ39" s="7"/>
      <c r="AR39" s="7" t="s">
        <v>15</v>
      </c>
      <c r="AS39" s="7"/>
    </row>
    <row r="41" spans="1:45" x14ac:dyDescent="0.3">
      <c r="A41" s="6" t="s">
        <v>278</v>
      </c>
      <c r="B41" s="8" t="s">
        <v>279</v>
      </c>
      <c r="C41" s="6"/>
      <c r="D41" s="7">
        <v>671</v>
      </c>
      <c r="E41" s="7"/>
      <c r="F41" s="7">
        <v>9000</v>
      </c>
      <c r="G41" s="7"/>
      <c r="H41" s="7">
        <v>-3567</v>
      </c>
      <c r="I41" s="7"/>
      <c r="J41" s="7">
        <v>9284</v>
      </c>
      <c r="K41" s="7"/>
      <c r="L41" s="7">
        <v>6383</v>
      </c>
      <c r="M41" s="7"/>
      <c r="N41" s="7">
        <v>-1615</v>
      </c>
      <c r="O41" s="7"/>
      <c r="P41" s="7">
        <v>8538</v>
      </c>
      <c r="Q41" s="7"/>
      <c r="R41" s="7">
        <v>2569</v>
      </c>
      <c r="S41" s="7"/>
      <c r="T41" s="7">
        <v>3374</v>
      </c>
      <c r="U41" s="7"/>
      <c r="V41" s="7">
        <v>-2059</v>
      </c>
      <c r="W41" s="7"/>
      <c r="X41" s="7">
        <v>4</v>
      </c>
      <c r="Y41" s="7"/>
      <c r="Z41" s="7">
        <v>-4255</v>
      </c>
      <c r="AA41" s="7"/>
      <c r="AB41" s="7">
        <v>-5510</v>
      </c>
      <c r="AC41" s="7"/>
      <c r="AD41" s="7">
        <v>-3379</v>
      </c>
      <c r="AE41" s="7"/>
      <c r="AF41" s="7">
        <v>-4038</v>
      </c>
      <c r="AG41" s="7"/>
      <c r="AH41" s="7">
        <v>-1612</v>
      </c>
      <c r="AI41" s="7" t="s">
        <v>59</v>
      </c>
      <c r="AJ41" s="7">
        <v>-7834</v>
      </c>
      <c r="AK41" s="7" t="s">
        <v>59</v>
      </c>
      <c r="AL41" s="7">
        <v>116</v>
      </c>
      <c r="AM41" s="7" t="s">
        <v>59</v>
      </c>
      <c r="AN41" s="7">
        <v>-1203</v>
      </c>
      <c r="AO41" s="7" t="s">
        <v>59</v>
      </c>
      <c r="AP41" s="7">
        <v>-448</v>
      </c>
      <c r="AQ41" s="7" t="s">
        <v>59</v>
      </c>
      <c r="AR41" s="7">
        <v>-7949</v>
      </c>
      <c r="AS41" s="7"/>
    </row>
    <row r="43" spans="1:45" x14ac:dyDescent="0.3">
      <c r="A43" s="6" t="s">
        <v>280</v>
      </c>
      <c r="B43" s="6"/>
      <c r="C43" s="6" t="s">
        <v>151</v>
      </c>
      <c r="D43" s="7">
        <v>0</v>
      </c>
      <c r="E43" s="7"/>
      <c r="F43" s="7">
        <v>0</v>
      </c>
      <c r="G43" s="7"/>
      <c r="H43" s="7" t="s">
        <v>15</v>
      </c>
      <c r="I43" s="7"/>
      <c r="J43" s="7">
        <v>-1</v>
      </c>
      <c r="K43" s="7"/>
      <c r="L43" s="7">
        <v>0</v>
      </c>
      <c r="M43" s="7"/>
      <c r="N43" s="7">
        <v>0</v>
      </c>
      <c r="O43" s="7"/>
      <c r="P43" s="7">
        <v>6</v>
      </c>
      <c r="Q43" s="7"/>
      <c r="R43" s="7">
        <v>-3</v>
      </c>
      <c r="S43" s="7"/>
      <c r="T43" s="7">
        <v>1</v>
      </c>
      <c r="U43" s="7"/>
      <c r="V43" s="7">
        <v>-1</v>
      </c>
      <c r="W43" s="7"/>
      <c r="X43" s="7">
        <v>1</v>
      </c>
      <c r="Y43" s="7"/>
      <c r="Z43" s="7">
        <v>3</v>
      </c>
      <c r="AA43" s="7"/>
      <c r="AB43" s="7">
        <v>5</v>
      </c>
      <c r="AC43" s="7"/>
      <c r="AD43" s="7">
        <v>-3</v>
      </c>
      <c r="AE43" s="7"/>
      <c r="AF43" s="7">
        <v>-1</v>
      </c>
      <c r="AG43" s="7"/>
      <c r="AH43" s="7">
        <v>1</v>
      </c>
      <c r="AI43" s="7"/>
      <c r="AJ43" s="7">
        <v>0</v>
      </c>
      <c r="AK43" s="7"/>
      <c r="AL43" s="7">
        <v>0</v>
      </c>
      <c r="AM43" s="7"/>
      <c r="AN43" s="7">
        <v>0</v>
      </c>
      <c r="AO43" s="7"/>
      <c r="AP43" s="7">
        <v>5</v>
      </c>
      <c r="AQ43" s="7"/>
      <c r="AR43" s="7">
        <v>-1</v>
      </c>
      <c r="AS43" s="7"/>
    </row>
    <row r="44" spans="1:45" x14ac:dyDescent="0.3">
      <c r="A44" s="6" t="s">
        <v>281</v>
      </c>
      <c r="B44" s="6"/>
      <c r="C44" s="6" t="s">
        <v>153</v>
      </c>
      <c r="D44" s="7">
        <v>-1795</v>
      </c>
      <c r="E44" s="7"/>
      <c r="F44" s="7">
        <v>4166</v>
      </c>
      <c r="G44" s="7"/>
      <c r="H44" s="7">
        <v>-87</v>
      </c>
      <c r="I44" s="7"/>
      <c r="J44" s="7">
        <v>6532</v>
      </c>
      <c r="K44" s="7"/>
      <c r="L44" s="7">
        <v>-296</v>
      </c>
      <c r="M44" s="7"/>
      <c r="N44" s="7">
        <v>6806</v>
      </c>
      <c r="O44" s="7"/>
      <c r="P44" s="7">
        <v>6456</v>
      </c>
      <c r="Q44" s="7"/>
      <c r="R44" s="7">
        <v>3973</v>
      </c>
      <c r="S44" s="7"/>
      <c r="T44" s="7">
        <v>4579</v>
      </c>
      <c r="U44" s="7"/>
      <c r="V44" s="7">
        <v>5064</v>
      </c>
      <c r="W44" s="7"/>
      <c r="X44" s="7">
        <v>-627</v>
      </c>
      <c r="Y44" s="7"/>
      <c r="Z44" s="7">
        <v>-1668</v>
      </c>
      <c r="AA44" s="7"/>
      <c r="AB44" s="7">
        <v>-4241</v>
      </c>
      <c r="AC44" s="7"/>
      <c r="AD44" s="7">
        <v>-819</v>
      </c>
      <c r="AE44" s="7"/>
      <c r="AF44" s="7">
        <v>-2719</v>
      </c>
      <c r="AG44" s="7"/>
      <c r="AH44" s="7">
        <v>-2449</v>
      </c>
      <c r="AI44" s="7"/>
      <c r="AJ44" s="7">
        <v>-2060</v>
      </c>
      <c r="AK44" s="7"/>
      <c r="AL44" s="7">
        <v>-2611</v>
      </c>
      <c r="AM44" s="7"/>
      <c r="AN44" s="7">
        <v>1296</v>
      </c>
      <c r="AO44" s="7"/>
      <c r="AP44" s="7">
        <v>1516</v>
      </c>
      <c r="AQ44" s="7"/>
      <c r="AR44" s="7">
        <v>-231</v>
      </c>
      <c r="AS44" s="7"/>
    </row>
    <row r="45" spans="1:45" x14ac:dyDescent="0.3">
      <c r="A45" s="6" t="s">
        <v>282</v>
      </c>
      <c r="B45" s="6"/>
      <c r="C45" s="6" t="s">
        <v>155</v>
      </c>
      <c r="D45" s="7" t="s">
        <v>15</v>
      </c>
      <c r="E45" s="7"/>
      <c r="F45" s="7" t="s">
        <v>15</v>
      </c>
      <c r="G45" s="7"/>
      <c r="H45" s="7">
        <v>0</v>
      </c>
      <c r="I45" s="7"/>
      <c r="J45" s="7">
        <v>4</v>
      </c>
      <c r="K45" s="7"/>
      <c r="L45" s="7" t="s">
        <v>15</v>
      </c>
      <c r="M45" s="7"/>
      <c r="N45" s="7">
        <v>0</v>
      </c>
      <c r="O45" s="7"/>
      <c r="P45" s="7" t="s">
        <v>15</v>
      </c>
      <c r="Q45" s="7"/>
      <c r="R45" s="7">
        <v>4</v>
      </c>
      <c r="S45" s="7"/>
      <c r="T45" s="7" t="s">
        <v>15</v>
      </c>
      <c r="U45" s="7"/>
      <c r="V45" s="7">
        <v>-1</v>
      </c>
      <c r="W45" s="7"/>
      <c r="X45" s="7">
        <v>2</v>
      </c>
      <c r="Y45" s="7"/>
      <c r="Z45" s="7">
        <v>0</v>
      </c>
      <c r="AA45" s="7"/>
      <c r="AB45" s="7">
        <v>0</v>
      </c>
      <c r="AC45" s="7"/>
      <c r="AD45" s="7">
        <v>1</v>
      </c>
      <c r="AE45" s="7"/>
      <c r="AF45" s="7">
        <v>6</v>
      </c>
      <c r="AG45" s="7"/>
      <c r="AH45" s="7">
        <v>1</v>
      </c>
      <c r="AI45" s="7"/>
      <c r="AJ45" s="7">
        <v>8</v>
      </c>
      <c r="AK45" s="7"/>
      <c r="AL45" s="7">
        <v>0</v>
      </c>
      <c r="AM45" s="7"/>
      <c r="AN45" s="7">
        <v>24</v>
      </c>
      <c r="AO45" s="7"/>
      <c r="AP45" s="7">
        <v>-13</v>
      </c>
      <c r="AQ45" s="7"/>
      <c r="AR45" s="7">
        <v>-2</v>
      </c>
      <c r="AS45" s="7"/>
    </row>
    <row r="46" spans="1:45" x14ac:dyDescent="0.3">
      <c r="A46" s="6" t="s">
        <v>283</v>
      </c>
      <c r="B46" s="6"/>
      <c r="C46" s="6" t="s">
        <v>157</v>
      </c>
      <c r="D46" s="7">
        <v>13</v>
      </c>
      <c r="E46" s="7"/>
      <c r="F46" s="7">
        <v>69</v>
      </c>
      <c r="G46" s="7"/>
      <c r="H46" s="7">
        <v>-50</v>
      </c>
      <c r="I46" s="7"/>
      <c r="J46" s="7">
        <v>-12</v>
      </c>
      <c r="K46" s="7"/>
      <c r="L46" s="7" t="s">
        <v>15</v>
      </c>
      <c r="M46" s="7"/>
      <c r="N46" s="7" t="s">
        <v>15</v>
      </c>
      <c r="O46" s="7"/>
      <c r="P46" s="7">
        <v>43</v>
      </c>
      <c r="Q46" s="7"/>
      <c r="R46" s="7" t="s">
        <v>15</v>
      </c>
      <c r="S46" s="7"/>
      <c r="T46" s="7">
        <v>25</v>
      </c>
      <c r="U46" s="7"/>
      <c r="V46" s="7">
        <v>-42</v>
      </c>
      <c r="W46" s="7"/>
      <c r="X46" s="7">
        <v>11</v>
      </c>
      <c r="Y46" s="7"/>
      <c r="Z46" s="7" t="s">
        <v>15</v>
      </c>
      <c r="AA46" s="7"/>
      <c r="AB46" s="7" t="s">
        <v>15</v>
      </c>
      <c r="AC46" s="7"/>
      <c r="AD46" s="7">
        <v>27</v>
      </c>
      <c r="AE46" s="7"/>
      <c r="AF46" s="7" t="s">
        <v>15</v>
      </c>
      <c r="AG46" s="7"/>
      <c r="AH46" s="7">
        <v>12</v>
      </c>
      <c r="AI46" s="7"/>
      <c r="AJ46" s="7">
        <v>-18</v>
      </c>
      <c r="AK46" s="7"/>
      <c r="AL46" s="7" t="s">
        <v>15</v>
      </c>
      <c r="AM46" s="7"/>
      <c r="AN46" s="7">
        <v>-4</v>
      </c>
      <c r="AO46" s="7"/>
      <c r="AP46" s="7" t="s">
        <v>15</v>
      </c>
      <c r="AQ46" s="7"/>
      <c r="AR46" s="7" t="s">
        <v>15</v>
      </c>
      <c r="AS46" s="7"/>
    </row>
    <row r="47" spans="1:45" x14ac:dyDescent="0.3">
      <c r="A47" s="6" t="s">
        <v>284</v>
      </c>
      <c r="B47" s="6"/>
      <c r="C47" s="6" t="s">
        <v>159</v>
      </c>
      <c r="D47" s="7">
        <v>22</v>
      </c>
      <c r="E47" s="7"/>
      <c r="F47" s="7">
        <v>-17</v>
      </c>
      <c r="G47" s="7"/>
      <c r="H47" s="7">
        <v>-29</v>
      </c>
      <c r="I47" s="7"/>
      <c r="J47" s="7">
        <v>47</v>
      </c>
      <c r="K47" s="7"/>
      <c r="L47" s="7">
        <v>103</v>
      </c>
      <c r="M47" s="7"/>
      <c r="N47" s="7">
        <v>-159</v>
      </c>
      <c r="O47" s="7"/>
      <c r="P47" s="7">
        <v>0</v>
      </c>
      <c r="Q47" s="7"/>
      <c r="R47" s="7">
        <v>6</v>
      </c>
      <c r="S47" s="7"/>
      <c r="T47" s="7">
        <v>12</v>
      </c>
      <c r="U47" s="7"/>
      <c r="V47" s="7" t="s">
        <v>15</v>
      </c>
      <c r="W47" s="7"/>
      <c r="X47" s="7" t="s">
        <v>15</v>
      </c>
      <c r="Y47" s="7"/>
      <c r="Z47" s="7" t="s">
        <v>15</v>
      </c>
      <c r="AA47" s="7"/>
      <c r="AB47" s="7" t="s">
        <v>15</v>
      </c>
      <c r="AC47" s="7"/>
      <c r="AD47" s="7" t="s">
        <v>15</v>
      </c>
      <c r="AE47" s="7"/>
      <c r="AF47" s="7" t="s">
        <v>15</v>
      </c>
      <c r="AG47" s="7"/>
      <c r="AH47" s="7" t="s">
        <v>15</v>
      </c>
      <c r="AI47" s="7"/>
      <c r="AJ47" s="7" t="s">
        <v>15</v>
      </c>
      <c r="AK47" s="7"/>
      <c r="AL47" s="7">
        <v>-1</v>
      </c>
      <c r="AM47" s="7"/>
      <c r="AN47" s="7">
        <v>27</v>
      </c>
      <c r="AO47" s="7"/>
      <c r="AP47" s="7" t="s">
        <v>15</v>
      </c>
      <c r="AQ47" s="7"/>
      <c r="AR47" s="7" t="s">
        <v>15</v>
      </c>
      <c r="AS47" s="7"/>
    </row>
    <row r="48" spans="1:45" x14ac:dyDescent="0.3">
      <c r="A48" s="6" t="s">
        <v>285</v>
      </c>
      <c r="B48" s="6"/>
      <c r="C48" s="6" t="s">
        <v>161</v>
      </c>
      <c r="D48" s="7" t="s">
        <v>15</v>
      </c>
      <c r="E48" s="7"/>
      <c r="F48" s="7">
        <v>36</v>
      </c>
      <c r="G48" s="7"/>
      <c r="H48" s="7">
        <v>-41</v>
      </c>
      <c r="I48" s="7"/>
      <c r="J48" s="7">
        <v>56</v>
      </c>
      <c r="K48" s="7"/>
      <c r="L48" s="7">
        <v>2</v>
      </c>
      <c r="M48" s="7"/>
      <c r="N48" s="7">
        <v>-9</v>
      </c>
      <c r="O48" s="7"/>
      <c r="P48" s="7">
        <v>-8</v>
      </c>
      <c r="Q48" s="7"/>
      <c r="R48" s="7">
        <v>58</v>
      </c>
      <c r="S48" s="7"/>
      <c r="T48" s="7">
        <v>32</v>
      </c>
      <c r="U48" s="7"/>
      <c r="V48" s="7">
        <v>31</v>
      </c>
      <c r="W48" s="7"/>
      <c r="X48" s="7">
        <v>286</v>
      </c>
      <c r="Y48" s="7"/>
      <c r="Z48" s="7">
        <v>98</v>
      </c>
      <c r="AA48" s="7"/>
      <c r="AB48" s="7" t="s">
        <v>15</v>
      </c>
      <c r="AC48" s="7"/>
      <c r="AD48" s="7" t="s">
        <v>15</v>
      </c>
      <c r="AE48" s="7"/>
      <c r="AF48" s="7">
        <v>-69</v>
      </c>
      <c r="AG48" s="7"/>
      <c r="AH48" s="7">
        <v>40</v>
      </c>
      <c r="AI48" s="7"/>
      <c r="AJ48" s="7">
        <v>-69</v>
      </c>
      <c r="AK48" s="7"/>
      <c r="AL48" s="7">
        <v>-157</v>
      </c>
      <c r="AM48" s="7"/>
      <c r="AN48" s="7">
        <v>47</v>
      </c>
      <c r="AO48" s="7"/>
      <c r="AP48" s="7">
        <v>63</v>
      </c>
      <c r="AQ48" s="7"/>
      <c r="AR48" s="7">
        <v>-130</v>
      </c>
      <c r="AS48" s="7"/>
    </row>
    <row r="49" spans="1:45" x14ac:dyDescent="0.3">
      <c r="A49" s="6" t="s">
        <v>286</v>
      </c>
      <c r="B49" s="6"/>
      <c r="C49" s="6" t="s">
        <v>163</v>
      </c>
      <c r="D49" s="7">
        <v>7</v>
      </c>
      <c r="E49" s="7"/>
      <c r="F49" s="7">
        <v>1</v>
      </c>
      <c r="G49" s="7"/>
      <c r="H49" s="7" t="s">
        <v>15</v>
      </c>
      <c r="I49" s="7"/>
      <c r="J49" s="7" t="s">
        <v>15</v>
      </c>
      <c r="K49" s="7"/>
      <c r="L49" s="7" t="s">
        <v>15</v>
      </c>
      <c r="M49" s="7"/>
      <c r="N49" s="7" t="s">
        <v>15</v>
      </c>
      <c r="O49" s="7"/>
      <c r="P49" s="7">
        <v>161</v>
      </c>
      <c r="Q49" s="7"/>
      <c r="R49" s="7">
        <v>-1</v>
      </c>
      <c r="S49" s="7"/>
      <c r="T49" s="7" t="s">
        <v>15</v>
      </c>
      <c r="U49" s="7"/>
      <c r="V49" s="7" t="s">
        <v>15</v>
      </c>
      <c r="W49" s="7"/>
      <c r="X49" s="7">
        <v>-5</v>
      </c>
      <c r="Y49" s="7"/>
      <c r="Z49" s="7">
        <v>5</v>
      </c>
      <c r="AA49" s="7"/>
      <c r="AB49" s="7" t="s">
        <v>15</v>
      </c>
      <c r="AC49" s="7"/>
      <c r="AD49" s="7">
        <v>-9</v>
      </c>
      <c r="AE49" s="7"/>
      <c r="AF49" s="7">
        <v>-16</v>
      </c>
      <c r="AG49" s="7"/>
      <c r="AH49" s="7" t="s">
        <v>15</v>
      </c>
      <c r="AI49" s="7"/>
      <c r="AJ49" s="7">
        <v>6</v>
      </c>
      <c r="AK49" s="7"/>
      <c r="AL49" s="7" t="s">
        <v>15</v>
      </c>
      <c r="AM49" s="7"/>
      <c r="AN49" s="7" t="s">
        <v>15</v>
      </c>
      <c r="AO49" s="7"/>
      <c r="AP49" s="7">
        <v>75</v>
      </c>
      <c r="AQ49" s="7"/>
      <c r="AR49" s="7" t="s">
        <v>15</v>
      </c>
      <c r="AS49" s="7"/>
    </row>
    <row r="50" spans="1:45" x14ac:dyDescent="0.3">
      <c r="A50" s="6" t="s">
        <v>287</v>
      </c>
      <c r="B50" s="6"/>
      <c r="C50" s="6" t="s">
        <v>165</v>
      </c>
      <c r="D50" s="7">
        <v>5</v>
      </c>
      <c r="E50" s="7"/>
      <c r="F50" s="7">
        <v>-3</v>
      </c>
      <c r="G50" s="7"/>
      <c r="H50" s="7">
        <v>28</v>
      </c>
      <c r="I50" s="7"/>
      <c r="J50" s="7">
        <v>-27</v>
      </c>
      <c r="K50" s="7"/>
      <c r="L50" s="7">
        <v>-1</v>
      </c>
      <c r="M50" s="7"/>
      <c r="N50" s="7">
        <v>-1</v>
      </c>
      <c r="O50" s="7"/>
      <c r="P50" s="7">
        <v>-4</v>
      </c>
      <c r="Q50" s="7"/>
      <c r="R50" s="7">
        <v>1</v>
      </c>
      <c r="S50" s="7"/>
      <c r="T50" s="7" t="s">
        <v>15</v>
      </c>
      <c r="U50" s="7"/>
      <c r="V50" s="7" t="s">
        <v>15</v>
      </c>
      <c r="W50" s="7"/>
      <c r="X50" s="7">
        <v>17</v>
      </c>
      <c r="Y50" s="7"/>
      <c r="Z50" s="7" t="s">
        <v>15</v>
      </c>
      <c r="AA50" s="7"/>
      <c r="AB50" s="7">
        <v>26</v>
      </c>
      <c r="AC50" s="7"/>
      <c r="AD50" s="7">
        <v>-34</v>
      </c>
      <c r="AE50" s="7"/>
      <c r="AF50" s="7" t="s">
        <v>15</v>
      </c>
      <c r="AG50" s="7"/>
      <c r="AH50" s="7" t="s">
        <v>15</v>
      </c>
      <c r="AI50" s="7"/>
      <c r="AJ50" s="7">
        <v>9</v>
      </c>
      <c r="AK50" s="7"/>
      <c r="AL50" s="7">
        <v>1</v>
      </c>
      <c r="AM50" s="7"/>
      <c r="AN50" s="7">
        <v>-4</v>
      </c>
      <c r="AO50" s="7"/>
      <c r="AP50" s="7">
        <v>6</v>
      </c>
      <c r="AQ50" s="7"/>
      <c r="AR50" s="7">
        <v>-8</v>
      </c>
      <c r="AS50" s="7"/>
    </row>
    <row r="51" spans="1:45" x14ac:dyDescent="0.3">
      <c r="A51" s="6" t="s">
        <v>288</v>
      </c>
      <c r="B51" s="6"/>
      <c r="C51" s="6" t="s">
        <v>167</v>
      </c>
      <c r="D51" s="7">
        <v>7</v>
      </c>
      <c r="E51" s="7"/>
      <c r="F51" s="7">
        <v>-1</v>
      </c>
      <c r="G51" s="7"/>
      <c r="H51" s="7">
        <v>0</v>
      </c>
      <c r="I51" s="7"/>
      <c r="J51" s="7">
        <v>0</v>
      </c>
      <c r="K51" s="7"/>
      <c r="L51" s="7">
        <v>0</v>
      </c>
      <c r="M51" s="7"/>
      <c r="N51" s="7">
        <v>0</v>
      </c>
      <c r="O51" s="7"/>
      <c r="P51" s="7">
        <v>-1</v>
      </c>
      <c r="Q51" s="7"/>
      <c r="R51" s="7">
        <v>1</v>
      </c>
      <c r="S51" s="7"/>
      <c r="T51" s="7">
        <v>0</v>
      </c>
      <c r="U51" s="7"/>
      <c r="V51" s="7">
        <v>1</v>
      </c>
      <c r="W51" s="7"/>
      <c r="X51" s="7">
        <v>0</v>
      </c>
      <c r="Y51" s="7"/>
      <c r="Z51" s="7" t="s">
        <v>15</v>
      </c>
      <c r="AA51" s="7"/>
      <c r="AB51" s="7">
        <v>0</v>
      </c>
      <c r="AC51" s="7"/>
      <c r="AD51" s="7">
        <v>0</v>
      </c>
      <c r="AE51" s="7"/>
      <c r="AF51" s="7" t="s">
        <v>15</v>
      </c>
      <c r="AG51" s="7"/>
      <c r="AH51" s="7">
        <v>2</v>
      </c>
      <c r="AI51" s="7"/>
      <c r="AJ51" s="7">
        <v>0</v>
      </c>
      <c r="AK51" s="7"/>
      <c r="AL51" s="7" t="s">
        <v>15</v>
      </c>
      <c r="AM51" s="7"/>
      <c r="AN51" s="7">
        <v>-1</v>
      </c>
      <c r="AO51" s="7"/>
      <c r="AP51" s="7">
        <v>-1</v>
      </c>
      <c r="AQ51" s="7"/>
      <c r="AR51" s="7">
        <v>2</v>
      </c>
      <c r="AS51" s="7"/>
    </row>
    <row r="52" spans="1:45" x14ac:dyDescent="0.3">
      <c r="A52" s="6" t="s">
        <v>289</v>
      </c>
      <c r="B52" s="6"/>
      <c r="C52" s="6" t="s">
        <v>169</v>
      </c>
      <c r="D52" s="7">
        <v>186</v>
      </c>
      <c r="E52" s="7"/>
      <c r="F52" s="7">
        <v>600</v>
      </c>
      <c r="G52" s="7"/>
      <c r="H52" s="7">
        <v>525</v>
      </c>
      <c r="I52" s="7"/>
      <c r="J52" s="7">
        <v>122</v>
      </c>
      <c r="K52" s="7"/>
      <c r="L52" s="7">
        <v>-66</v>
      </c>
      <c r="M52" s="7"/>
      <c r="N52" s="7">
        <v>109</v>
      </c>
      <c r="O52" s="7"/>
      <c r="P52" s="7">
        <v>-205</v>
      </c>
      <c r="Q52" s="7"/>
      <c r="R52" s="7">
        <v>-105</v>
      </c>
      <c r="S52" s="7"/>
      <c r="T52" s="7">
        <v>382</v>
      </c>
      <c r="U52" s="7"/>
      <c r="V52" s="7">
        <v>-35</v>
      </c>
      <c r="W52" s="7"/>
      <c r="X52" s="7" t="s">
        <v>15</v>
      </c>
      <c r="Y52" s="7"/>
      <c r="Z52" s="7" t="s">
        <v>15</v>
      </c>
      <c r="AA52" s="7"/>
      <c r="AB52" s="7">
        <v>252</v>
      </c>
      <c r="AC52" s="7"/>
      <c r="AD52" s="7" t="s">
        <v>15</v>
      </c>
      <c r="AE52" s="7"/>
      <c r="AF52" s="7">
        <v>673</v>
      </c>
      <c r="AG52" s="7"/>
      <c r="AH52" s="7">
        <v>665</v>
      </c>
      <c r="AI52" s="7"/>
      <c r="AJ52" s="7">
        <v>437</v>
      </c>
      <c r="AK52" s="7"/>
      <c r="AL52" s="7">
        <v>1670</v>
      </c>
      <c r="AM52" s="7"/>
      <c r="AN52" s="7">
        <v>-276</v>
      </c>
      <c r="AO52" s="7"/>
      <c r="AP52" s="7">
        <v>-15</v>
      </c>
      <c r="AQ52" s="7"/>
      <c r="AR52" s="7">
        <v>-303</v>
      </c>
      <c r="AS52" s="7"/>
    </row>
    <row r="53" spans="1:45" x14ac:dyDescent="0.3">
      <c r="A53" s="6" t="s">
        <v>290</v>
      </c>
      <c r="B53" s="6"/>
      <c r="C53" s="6" t="s">
        <v>171</v>
      </c>
      <c r="D53" s="7">
        <v>5</v>
      </c>
      <c r="E53" s="7"/>
      <c r="F53" s="7" t="s">
        <v>15</v>
      </c>
      <c r="G53" s="7"/>
      <c r="H53" s="7" t="s">
        <v>15</v>
      </c>
      <c r="I53" s="7"/>
      <c r="J53" s="7">
        <v>11</v>
      </c>
      <c r="K53" s="7"/>
      <c r="L53" s="7" t="s">
        <v>15</v>
      </c>
      <c r="M53" s="7"/>
      <c r="N53" s="7" t="s">
        <v>15</v>
      </c>
      <c r="O53" s="7"/>
      <c r="P53" s="7" t="s">
        <v>15</v>
      </c>
      <c r="Q53" s="7"/>
      <c r="R53" s="7" t="s">
        <v>15</v>
      </c>
      <c r="S53" s="7"/>
      <c r="T53" s="7">
        <v>10</v>
      </c>
      <c r="U53" s="7"/>
      <c r="V53" s="7" t="s">
        <v>15</v>
      </c>
      <c r="W53" s="7"/>
      <c r="X53" s="7">
        <v>-2</v>
      </c>
      <c r="Y53" s="7"/>
      <c r="Z53" s="7">
        <v>-4</v>
      </c>
      <c r="AA53" s="7"/>
      <c r="AB53" s="7">
        <v>12</v>
      </c>
      <c r="AC53" s="7"/>
      <c r="AD53" s="7">
        <v>8</v>
      </c>
      <c r="AE53" s="7"/>
      <c r="AF53" s="7" t="s">
        <v>15</v>
      </c>
      <c r="AG53" s="7"/>
      <c r="AH53" s="7">
        <v>-12</v>
      </c>
      <c r="AI53" s="7"/>
      <c r="AJ53" s="7">
        <v>12</v>
      </c>
      <c r="AK53" s="7"/>
      <c r="AL53" s="7">
        <v>18</v>
      </c>
      <c r="AM53" s="7"/>
      <c r="AN53" s="7">
        <v>3</v>
      </c>
      <c r="AO53" s="7"/>
      <c r="AP53" s="7">
        <v>64</v>
      </c>
      <c r="AQ53" s="7"/>
      <c r="AR53" s="7">
        <v>2</v>
      </c>
      <c r="AS53" s="7"/>
    </row>
    <row r="54" spans="1:45" x14ac:dyDescent="0.3">
      <c r="A54" s="6" t="s">
        <v>291</v>
      </c>
      <c r="B54" s="6"/>
      <c r="C54" s="6" t="s">
        <v>173</v>
      </c>
      <c r="D54" s="7">
        <v>57</v>
      </c>
      <c r="E54" s="7"/>
      <c r="F54" s="7">
        <v>37</v>
      </c>
      <c r="G54" s="7"/>
      <c r="H54" s="7">
        <v>281</v>
      </c>
      <c r="I54" s="7"/>
      <c r="J54" s="7">
        <v>-123</v>
      </c>
      <c r="K54" s="7"/>
      <c r="L54" s="7">
        <v>1093</v>
      </c>
      <c r="M54" s="7"/>
      <c r="N54" s="7">
        <v>-1075</v>
      </c>
      <c r="O54" s="7"/>
      <c r="P54" s="7">
        <v>-11</v>
      </c>
      <c r="Q54" s="7"/>
      <c r="R54" s="7">
        <v>39</v>
      </c>
      <c r="S54" s="7"/>
      <c r="T54" s="7">
        <v>-70</v>
      </c>
      <c r="U54" s="7"/>
      <c r="V54" s="7" t="s">
        <v>15</v>
      </c>
      <c r="W54" s="7"/>
      <c r="X54" s="7">
        <v>79</v>
      </c>
      <c r="Y54" s="7"/>
      <c r="Z54" s="7" t="s">
        <v>15</v>
      </c>
      <c r="AA54" s="7"/>
      <c r="AB54" s="7" t="s">
        <v>15</v>
      </c>
      <c r="AC54" s="7"/>
      <c r="AD54" s="7" t="s">
        <v>15</v>
      </c>
      <c r="AE54" s="7"/>
      <c r="AF54" s="7">
        <v>20</v>
      </c>
      <c r="AG54" s="7"/>
      <c r="AH54" s="7">
        <v>-6</v>
      </c>
      <c r="AI54" s="7"/>
      <c r="AJ54" s="7">
        <v>73</v>
      </c>
      <c r="AK54" s="7"/>
      <c r="AL54" s="7">
        <v>115</v>
      </c>
      <c r="AM54" s="7"/>
      <c r="AN54" s="7">
        <v>70</v>
      </c>
      <c r="AO54" s="7"/>
      <c r="AP54" s="7" t="s">
        <v>15</v>
      </c>
      <c r="AQ54" s="7"/>
      <c r="AR54" s="7" t="s">
        <v>15</v>
      </c>
      <c r="AS54" s="7"/>
    </row>
    <row r="55" spans="1:45" x14ac:dyDescent="0.3">
      <c r="A55" s="6" t="s">
        <v>292</v>
      </c>
      <c r="B55" s="6"/>
      <c r="C55" s="6" t="s">
        <v>175</v>
      </c>
      <c r="D55" s="7">
        <v>-693</v>
      </c>
      <c r="E55" s="7"/>
      <c r="F55" s="7">
        <v>1634</v>
      </c>
      <c r="G55" s="7"/>
      <c r="H55" s="7" t="s">
        <v>15</v>
      </c>
      <c r="I55" s="7"/>
      <c r="J55" s="7">
        <v>672</v>
      </c>
      <c r="K55" s="7"/>
      <c r="L55" s="7">
        <v>-216</v>
      </c>
      <c r="M55" s="7"/>
      <c r="N55" s="7">
        <v>-185</v>
      </c>
      <c r="O55" s="7"/>
      <c r="P55" s="7">
        <v>-102</v>
      </c>
      <c r="Q55" s="7"/>
      <c r="R55" s="7">
        <v>75</v>
      </c>
      <c r="S55" s="7"/>
      <c r="T55" s="7">
        <v>-123</v>
      </c>
      <c r="U55" s="7"/>
      <c r="V55" s="7">
        <v>72</v>
      </c>
      <c r="W55" s="7"/>
      <c r="X55" s="7" t="s">
        <v>15</v>
      </c>
      <c r="Y55" s="7"/>
      <c r="Z55" s="7" t="s">
        <v>15</v>
      </c>
      <c r="AA55" s="7"/>
      <c r="AB55" s="7">
        <v>-6</v>
      </c>
      <c r="AC55" s="7"/>
      <c r="AD55" s="7" t="s">
        <v>15</v>
      </c>
      <c r="AE55" s="7"/>
      <c r="AF55" s="7">
        <v>11</v>
      </c>
      <c r="AG55" s="7"/>
      <c r="AH55" s="7">
        <v>468</v>
      </c>
      <c r="AI55" s="7"/>
      <c r="AJ55" s="7">
        <v>-515</v>
      </c>
      <c r="AK55" s="7"/>
      <c r="AL55" s="7">
        <v>178</v>
      </c>
      <c r="AM55" s="7"/>
      <c r="AN55" s="7">
        <v>-114</v>
      </c>
      <c r="AO55" s="7"/>
      <c r="AP55" s="7">
        <v>204</v>
      </c>
      <c r="AQ55" s="7"/>
      <c r="AR55" s="7">
        <v>-73</v>
      </c>
      <c r="AS55" s="7"/>
    </row>
    <row r="56" spans="1:45" x14ac:dyDescent="0.3">
      <c r="A56" s="6" t="s">
        <v>293</v>
      </c>
      <c r="B56" s="6"/>
      <c r="C56" s="6" t="s">
        <v>177</v>
      </c>
      <c r="D56" s="7">
        <v>932</v>
      </c>
      <c r="E56" s="7"/>
      <c r="F56" s="7" t="s">
        <v>15</v>
      </c>
      <c r="G56" s="7"/>
      <c r="H56" s="7">
        <v>-1149</v>
      </c>
      <c r="I56" s="7"/>
      <c r="J56" s="7">
        <v>-205</v>
      </c>
      <c r="K56" s="7"/>
      <c r="L56" s="7" t="s">
        <v>15</v>
      </c>
      <c r="M56" s="7"/>
      <c r="N56" s="7" t="s">
        <v>15</v>
      </c>
      <c r="O56" s="7"/>
      <c r="P56" s="7">
        <v>123</v>
      </c>
      <c r="Q56" s="7"/>
      <c r="R56" s="7">
        <v>210</v>
      </c>
      <c r="S56" s="7"/>
      <c r="T56" s="7">
        <v>-633</v>
      </c>
      <c r="U56" s="7"/>
      <c r="V56" s="7">
        <v>524</v>
      </c>
      <c r="W56" s="7"/>
      <c r="X56" s="7">
        <v>81</v>
      </c>
      <c r="Y56" s="7"/>
      <c r="Z56" s="7">
        <v>-729</v>
      </c>
      <c r="AA56" s="7"/>
      <c r="AB56" s="7">
        <v>54</v>
      </c>
      <c r="AC56" s="7"/>
      <c r="AD56" s="7">
        <v>-211</v>
      </c>
      <c r="AE56" s="7"/>
      <c r="AF56" s="7">
        <v>644</v>
      </c>
      <c r="AG56" s="7"/>
      <c r="AH56" s="7">
        <v>-91</v>
      </c>
      <c r="AI56" s="7"/>
      <c r="AJ56" s="7">
        <v>1084</v>
      </c>
      <c r="AK56" s="7"/>
      <c r="AL56" s="7">
        <v>1033</v>
      </c>
      <c r="AM56" s="7"/>
      <c r="AN56" s="7">
        <v>475</v>
      </c>
      <c r="AO56" s="7"/>
      <c r="AP56" s="7">
        <v>1378</v>
      </c>
      <c r="AQ56" s="7"/>
      <c r="AR56" s="7">
        <v>-1015</v>
      </c>
      <c r="AS56" s="7"/>
    </row>
    <row r="57" spans="1:45" x14ac:dyDescent="0.3">
      <c r="A57" s="6" t="s">
        <v>294</v>
      </c>
      <c r="B57" s="6"/>
      <c r="C57" s="6" t="s">
        <v>179</v>
      </c>
      <c r="D57" s="7" t="s">
        <v>15</v>
      </c>
      <c r="E57" s="7"/>
      <c r="F57" s="7">
        <v>-14</v>
      </c>
      <c r="G57" s="7"/>
      <c r="H57" s="7">
        <v>9</v>
      </c>
      <c r="I57" s="7"/>
      <c r="J57" s="7">
        <v>0</v>
      </c>
      <c r="K57" s="7"/>
      <c r="L57" s="7">
        <v>22</v>
      </c>
      <c r="M57" s="7"/>
      <c r="N57" s="7">
        <v>-17</v>
      </c>
      <c r="O57" s="7"/>
      <c r="P57" s="7">
        <v>-3</v>
      </c>
      <c r="Q57" s="7"/>
      <c r="R57" s="7">
        <v>-6</v>
      </c>
      <c r="S57" s="7"/>
      <c r="T57" s="7">
        <v>-7</v>
      </c>
      <c r="U57" s="7"/>
      <c r="V57" s="7" t="s">
        <v>15</v>
      </c>
      <c r="W57" s="7"/>
      <c r="X57" s="7" t="s">
        <v>15</v>
      </c>
      <c r="Y57" s="7"/>
      <c r="Z57" s="7" t="s">
        <v>15</v>
      </c>
      <c r="AA57" s="7"/>
      <c r="AB57" s="7" t="s">
        <v>15</v>
      </c>
      <c r="AC57" s="7"/>
      <c r="AD57" s="7" t="s">
        <v>15</v>
      </c>
      <c r="AE57" s="7"/>
      <c r="AF57" s="7" t="s">
        <v>15</v>
      </c>
      <c r="AG57" s="7"/>
      <c r="AH57" s="7">
        <v>-7</v>
      </c>
      <c r="AI57" s="7"/>
      <c r="AJ57" s="7">
        <v>18</v>
      </c>
      <c r="AK57" s="7"/>
      <c r="AL57" s="7" t="s">
        <v>15</v>
      </c>
      <c r="AM57" s="7"/>
      <c r="AN57" s="7" t="s">
        <v>15</v>
      </c>
      <c r="AO57" s="7"/>
      <c r="AP57" s="7">
        <v>43</v>
      </c>
      <c r="AQ57" s="7"/>
      <c r="AR57" s="7">
        <v>53</v>
      </c>
      <c r="AS57" s="7"/>
    </row>
    <row r="58" spans="1:45" x14ac:dyDescent="0.3">
      <c r="A58" s="6" t="s">
        <v>295</v>
      </c>
      <c r="B58" s="6"/>
      <c r="C58" s="6" t="s">
        <v>181</v>
      </c>
      <c r="D58" s="7">
        <v>412</v>
      </c>
      <c r="E58" s="7"/>
      <c r="F58" s="7" t="s">
        <v>15</v>
      </c>
      <c r="G58" s="7"/>
      <c r="H58" s="7" t="s">
        <v>15</v>
      </c>
      <c r="I58" s="7"/>
      <c r="J58" s="7">
        <v>-82</v>
      </c>
      <c r="K58" s="7"/>
      <c r="L58" s="7">
        <v>126</v>
      </c>
      <c r="M58" s="7"/>
      <c r="N58" s="7">
        <v>-48</v>
      </c>
      <c r="O58" s="7"/>
      <c r="P58" s="7">
        <v>634</v>
      </c>
      <c r="Q58" s="7"/>
      <c r="R58" s="7">
        <v>512</v>
      </c>
      <c r="S58" s="7"/>
      <c r="T58" s="7">
        <v>446</v>
      </c>
      <c r="U58" s="7"/>
      <c r="V58" s="7">
        <v>-1398</v>
      </c>
      <c r="W58" s="7"/>
      <c r="X58" s="7">
        <v>1</v>
      </c>
      <c r="Y58" s="7"/>
      <c r="Z58" s="7">
        <v>61</v>
      </c>
      <c r="AA58" s="7"/>
      <c r="AB58" s="7">
        <v>-57</v>
      </c>
      <c r="AC58" s="7"/>
      <c r="AD58" s="7" t="s">
        <v>15</v>
      </c>
      <c r="AE58" s="7"/>
      <c r="AF58" s="7">
        <v>273</v>
      </c>
      <c r="AG58" s="7"/>
      <c r="AH58" s="7">
        <v>23</v>
      </c>
      <c r="AI58" s="7"/>
      <c r="AJ58" s="7">
        <v>-193</v>
      </c>
      <c r="AK58" s="7"/>
      <c r="AL58" s="7">
        <v>-313</v>
      </c>
      <c r="AM58" s="7"/>
      <c r="AN58" s="7">
        <v>-14</v>
      </c>
      <c r="AO58" s="7"/>
      <c r="AP58" s="7">
        <v>-447</v>
      </c>
      <c r="AQ58" s="7"/>
      <c r="AR58" s="7">
        <v>1123</v>
      </c>
      <c r="AS58" s="7"/>
    </row>
    <row r="59" spans="1:45" x14ac:dyDescent="0.3">
      <c r="A59" s="6" t="s">
        <v>296</v>
      </c>
      <c r="B59" s="6"/>
      <c r="C59" s="6" t="s">
        <v>183</v>
      </c>
      <c r="D59" s="7" t="s">
        <v>15</v>
      </c>
      <c r="E59" s="7"/>
      <c r="F59" s="7" t="s">
        <v>15</v>
      </c>
      <c r="G59" s="7"/>
      <c r="H59" s="7">
        <v>50</v>
      </c>
      <c r="I59" s="7"/>
      <c r="J59" s="7">
        <v>3</v>
      </c>
      <c r="K59" s="7"/>
      <c r="L59" s="7">
        <v>70</v>
      </c>
      <c r="M59" s="7"/>
      <c r="N59" s="7">
        <v>275</v>
      </c>
      <c r="O59" s="7"/>
      <c r="P59" s="7">
        <v>-42</v>
      </c>
      <c r="Q59" s="7"/>
      <c r="R59" s="7">
        <v>-80</v>
      </c>
      <c r="S59" s="7"/>
      <c r="T59" s="7" t="s">
        <v>15</v>
      </c>
      <c r="U59" s="7"/>
      <c r="V59" s="7">
        <v>-271</v>
      </c>
      <c r="W59" s="7"/>
      <c r="X59" s="7">
        <v>5</v>
      </c>
      <c r="Y59" s="7"/>
      <c r="Z59" s="7" t="s">
        <v>15</v>
      </c>
      <c r="AA59" s="7"/>
      <c r="AB59" s="7">
        <v>63</v>
      </c>
      <c r="AC59" s="7"/>
      <c r="AD59" s="7">
        <v>8</v>
      </c>
      <c r="AE59" s="7"/>
      <c r="AF59" s="7" t="s">
        <v>15</v>
      </c>
      <c r="AG59" s="7"/>
      <c r="AH59" s="7">
        <v>35</v>
      </c>
      <c r="AI59" s="7"/>
      <c r="AJ59" s="7">
        <v>38</v>
      </c>
      <c r="AK59" s="7"/>
      <c r="AL59" s="7">
        <v>37</v>
      </c>
      <c r="AM59" s="7"/>
      <c r="AN59" s="7">
        <v>18</v>
      </c>
      <c r="AO59" s="7"/>
      <c r="AP59" s="7">
        <v>23</v>
      </c>
      <c r="AQ59" s="7"/>
      <c r="AR59" s="7">
        <v>199</v>
      </c>
      <c r="AS59" s="7"/>
    </row>
    <row r="60" spans="1:45" x14ac:dyDescent="0.3">
      <c r="A60" s="6" t="s">
        <v>297</v>
      </c>
      <c r="B60" s="6"/>
      <c r="C60" s="6" t="s">
        <v>185</v>
      </c>
      <c r="D60" s="7" t="s">
        <v>15</v>
      </c>
      <c r="E60" s="7"/>
      <c r="F60" s="7">
        <v>21</v>
      </c>
      <c r="G60" s="7"/>
      <c r="H60" s="7">
        <v>5</v>
      </c>
      <c r="I60" s="7"/>
      <c r="J60" s="7">
        <v>7</v>
      </c>
      <c r="K60" s="7"/>
      <c r="L60" s="7">
        <v>-3</v>
      </c>
      <c r="M60" s="7"/>
      <c r="N60" s="7">
        <v>-6</v>
      </c>
      <c r="O60" s="7"/>
      <c r="P60" s="7">
        <v>-7</v>
      </c>
      <c r="Q60" s="7"/>
      <c r="R60" s="7" t="s">
        <v>15</v>
      </c>
      <c r="S60" s="7"/>
      <c r="T60" s="7">
        <v>341</v>
      </c>
      <c r="U60" s="7"/>
      <c r="V60" s="7">
        <v>-135</v>
      </c>
      <c r="W60" s="7"/>
      <c r="X60" s="7" t="s">
        <v>15</v>
      </c>
      <c r="Y60" s="7"/>
      <c r="Z60" s="7" t="s">
        <v>15</v>
      </c>
      <c r="AA60" s="7"/>
      <c r="AB60" s="7" t="s">
        <v>15</v>
      </c>
      <c r="AC60" s="7"/>
      <c r="AD60" s="7" t="s">
        <v>15</v>
      </c>
      <c r="AE60" s="7"/>
      <c r="AF60" s="7">
        <v>78</v>
      </c>
      <c r="AG60" s="7"/>
      <c r="AH60" s="7" t="s">
        <v>15</v>
      </c>
      <c r="AI60" s="7"/>
      <c r="AJ60" s="7" t="s">
        <v>15</v>
      </c>
      <c r="AK60" s="7"/>
      <c r="AL60" s="7" t="s">
        <v>15</v>
      </c>
      <c r="AM60" s="7"/>
      <c r="AN60" s="7">
        <v>18</v>
      </c>
      <c r="AO60" s="7"/>
      <c r="AP60" s="7">
        <v>31</v>
      </c>
      <c r="AQ60" s="7"/>
      <c r="AR60" s="7" t="s">
        <v>15</v>
      </c>
      <c r="AS60" s="7"/>
    </row>
    <row r="61" spans="1:45" x14ac:dyDescent="0.3">
      <c r="A61" s="6" t="s">
        <v>298</v>
      </c>
      <c r="B61" s="6"/>
      <c r="C61" s="6" t="s">
        <v>187</v>
      </c>
      <c r="D61" s="7">
        <v>32</v>
      </c>
      <c r="E61" s="7"/>
      <c r="F61" s="7">
        <v>62</v>
      </c>
      <c r="G61" s="7"/>
      <c r="H61" s="7">
        <v>21</v>
      </c>
      <c r="I61" s="7"/>
      <c r="J61" s="7">
        <v>18</v>
      </c>
      <c r="K61" s="7"/>
      <c r="L61" s="7" t="s">
        <v>15</v>
      </c>
      <c r="M61" s="7"/>
      <c r="N61" s="7">
        <v>25</v>
      </c>
      <c r="O61" s="7"/>
      <c r="P61" s="7">
        <v>34</v>
      </c>
      <c r="Q61" s="7"/>
      <c r="R61" s="7">
        <v>-7</v>
      </c>
      <c r="S61" s="7"/>
      <c r="T61" s="7">
        <v>50</v>
      </c>
      <c r="U61" s="7"/>
      <c r="V61" s="7">
        <v>-6</v>
      </c>
      <c r="W61" s="7"/>
      <c r="X61" s="7" t="s">
        <v>15</v>
      </c>
      <c r="Y61" s="7"/>
      <c r="Z61" s="7">
        <v>3</v>
      </c>
      <c r="AA61" s="7"/>
      <c r="AB61" s="7" t="s">
        <v>15</v>
      </c>
      <c r="AC61" s="7"/>
      <c r="AD61" s="7">
        <v>14</v>
      </c>
      <c r="AE61" s="7"/>
      <c r="AF61" s="7" t="s">
        <v>15</v>
      </c>
      <c r="AG61" s="7"/>
      <c r="AH61" s="7">
        <v>35</v>
      </c>
      <c r="AI61" s="7"/>
      <c r="AJ61" s="7">
        <v>49</v>
      </c>
      <c r="AK61" s="7"/>
      <c r="AL61" s="7">
        <v>-7</v>
      </c>
      <c r="AM61" s="7"/>
      <c r="AN61" s="7">
        <v>34</v>
      </c>
      <c r="AO61" s="7"/>
      <c r="AP61" s="7">
        <v>70</v>
      </c>
      <c r="AQ61" s="7"/>
      <c r="AR61" s="7">
        <v>4</v>
      </c>
      <c r="AS61" s="7"/>
    </row>
    <row r="62" spans="1:45" x14ac:dyDescent="0.3">
      <c r="A62" s="6" t="s">
        <v>299</v>
      </c>
      <c r="B62" s="6"/>
      <c r="C62" s="6" t="s">
        <v>189</v>
      </c>
      <c r="D62" s="7">
        <v>118</v>
      </c>
      <c r="E62" s="7"/>
      <c r="F62" s="7">
        <v>-42</v>
      </c>
      <c r="G62" s="7"/>
      <c r="H62" s="7">
        <v>544</v>
      </c>
      <c r="I62" s="7"/>
      <c r="J62" s="7" t="s">
        <v>15</v>
      </c>
      <c r="K62" s="7"/>
      <c r="L62" s="7">
        <v>342</v>
      </c>
      <c r="M62" s="7"/>
      <c r="N62" s="7">
        <v>-184</v>
      </c>
      <c r="O62" s="7"/>
      <c r="P62" s="7" t="s">
        <v>15</v>
      </c>
      <c r="Q62" s="7"/>
      <c r="R62" s="7" t="s">
        <v>15</v>
      </c>
      <c r="S62" s="7"/>
      <c r="T62" s="7" t="s">
        <v>15</v>
      </c>
      <c r="U62" s="7"/>
      <c r="V62" s="7">
        <v>-12</v>
      </c>
      <c r="W62" s="7"/>
      <c r="X62" s="7" t="s">
        <v>15</v>
      </c>
      <c r="Y62" s="7"/>
      <c r="Z62" s="7" t="s">
        <v>15</v>
      </c>
      <c r="AA62" s="7"/>
      <c r="AB62" s="7" t="s">
        <v>15</v>
      </c>
      <c r="AC62" s="7"/>
      <c r="AD62" s="7" t="s">
        <v>15</v>
      </c>
      <c r="AE62" s="7"/>
      <c r="AF62" s="7">
        <v>2051</v>
      </c>
      <c r="AG62" s="7"/>
      <c r="AH62" s="7" t="s">
        <v>15</v>
      </c>
      <c r="AI62" s="7"/>
      <c r="AJ62" s="7">
        <v>-1176</v>
      </c>
      <c r="AK62" s="7"/>
      <c r="AL62" s="7">
        <v>619</v>
      </c>
      <c r="AM62" s="7"/>
      <c r="AN62" s="7">
        <v>1645</v>
      </c>
      <c r="AO62" s="7"/>
      <c r="AP62" s="7">
        <v>1963</v>
      </c>
      <c r="AQ62" s="7"/>
      <c r="AR62" s="7" t="s">
        <v>15</v>
      </c>
      <c r="AS62" s="7"/>
    </row>
    <row r="63" spans="1:45" x14ac:dyDescent="0.3">
      <c r="A63" s="6" t="s">
        <v>300</v>
      </c>
      <c r="B63" s="6"/>
      <c r="C63" s="6" t="s">
        <v>191</v>
      </c>
      <c r="D63" s="7" t="s">
        <v>15</v>
      </c>
      <c r="E63" s="7"/>
      <c r="F63" s="7" t="s">
        <v>15</v>
      </c>
      <c r="G63" s="7"/>
      <c r="H63" s="7">
        <v>-1</v>
      </c>
      <c r="I63" s="7"/>
      <c r="J63" s="7">
        <v>0</v>
      </c>
      <c r="K63" s="7"/>
      <c r="L63" s="7">
        <v>1</v>
      </c>
      <c r="M63" s="7"/>
      <c r="N63" s="7">
        <v>-1</v>
      </c>
      <c r="O63" s="7"/>
      <c r="P63" s="7">
        <v>0</v>
      </c>
      <c r="Q63" s="7"/>
      <c r="R63" s="7">
        <v>1</v>
      </c>
      <c r="S63" s="7"/>
      <c r="T63" s="7" t="s">
        <v>15</v>
      </c>
      <c r="U63" s="7"/>
      <c r="V63" s="7" t="s">
        <v>15</v>
      </c>
      <c r="W63" s="7"/>
      <c r="X63" s="7">
        <v>0</v>
      </c>
      <c r="Y63" s="7"/>
      <c r="Z63" s="7">
        <v>0</v>
      </c>
      <c r="AA63" s="7"/>
      <c r="AB63" s="7">
        <v>0</v>
      </c>
      <c r="AC63" s="7"/>
      <c r="AD63" s="7">
        <v>0</v>
      </c>
      <c r="AE63" s="7"/>
      <c r="AF63" s="7">
        <v>0</v>
      </c>
      <c r="AG63" s="7"/>
      <c r="AH63" s="7">
        <v>0</v>
      </c>
      <c r="AI63" s="7"/>
      <c r="AJ63" s="7">
        <v>0</v>
      </c>
      <c r="AK63" s="7"/>
      <c r="AL63" s="7">
        <v>0</v>
      </c>
      <c r="AM63" s="7"/>
      <c r="AN63" s="7">
        <v>0</v>
      </c>
      <c r="AO63" s="7"/>
      <c r="AP63" s="7">
        <v>0</v>
      </c>
      <c r="AQ63" s="7"/>
      <c r="AR63" s="7">
        <v>0</v>
      </c>
      <c r="AS63" s="7"/>
    </row>
    <row r="64" spans="1:45" x14ac:dyDescent="0.3">
      <c r="A64" s="6" t="s">
        <v>301</v>
      </c>
      <c r="B64" s="6"/>
      <c r="C64" s="6" t="s">
        <v>193</v>
      </c>
      <c r="D64" s="7">
        <v>1</v>
      </c>
      <c r="E64" s="7"/>
      <c r="F64" s="7">
        <v>3</v>
      </c>
      <c r="G64" s="7"/>
      <c r="H64" s="7">
        <v>-2</v>
      </c>
      <c r="I64" s="7"/>
      <c r="J64" s="7">
        <v>-4</v>
      </c>
      <c r="K64" s="7"/>
      <c r="L64" s="7" t="s">
        <v>15</v>
      </c>
      <c r="M64" s="7"/>
      <c r="N64" s="7" t="s">
        <v>15</v>
      </c>
      <c r="O64" s="7"/>
      <c r="P64" s="7">
        <v>0</v>
      </c>
      <c r="Q64" s="7"/>
      <c r="R64" s="7" t="s">
        <v>15</v>
      </c>
      <c r="S64" s="7"/>
      <c r="T64" s="7" t="s">
        <v>15</v>
      </c>
      <c r="U64" s="7"/>
      <c r="V64" s="7">
        <v>-1</v>
      </c>
      <c r="W64" s="7"/>
      <c r="X64" s="7">
        <v>0</v>
      </c>
      <c r="Y64" s="7"/>
      <c r="Z64" s="7">
        <v>3</v>
      </c>
      <c r="AA64" s="7"/>
      <c r="AB64" s="7">
        <v>-2</v>
      </c>
      <c r="AC64" s="7"/>
      <c r="AD64" s="7" t="s">
        <v>15</v>
      </c>
      <c r="AE64" s="7"/>
      <c r="AF64" s="7" t="s">
        <v>15</v>
      </c>
      <c r="AG64" s="7"/>
      <c r="AH64" s="7" t="s">
        <v>15</v>
      </c>
      <c r="AI64" s="7"/>
      <c r="AJ64" s="7" t="s">
        <v>15</v>
      </c>
      <c r="AK64" s="7"/>
      <c r="AL64" s="7" t="s">
        <v>15</v>
      </c>
      <c r="AM64" s="7"/>
      <c r="AN64" s="7" t="s">
        <v>15</v>
      </c>
      <c r="AO64" s="7"/>
      <c r="AP64" s="7" t="s">
        <v>15</v>
      </c>
      <c r="AQ64" s="7"/>
      <c r="AR64" s="7">
        <v>1</v>
      </c>
      <c r="AS64" s="7"/>
    </row>
    <row r="65" spans="1:45" x14ac:dyDescent="0.3">
      <c r="A65" s="6" t="s">
        <v>302</v>
      </c>
      <c r="B65" s="6"/>
      <c r="C65" s="6" t="s">
        <v>195</v>
      </c>
      <c r="D65" s="7" t="s">
        <v>15</v>
      </c>
      <c r="E65" s="7"/>
      <c r="F65" s="7" t="s">
        <v>15</v>
      </c>
      <c r="G65" s="7"/>
      <c r="H65" s="7" t="s">
        <v>15</v>
      </c>
      <c r="I65" s="7"/>
      <c r="J65" s="7">
        <v>-1</v>
      </c>
      <c r="K65" s="7"/>
      <c r="L65" s="7" t="s">
        <v>15</v>
      </c>
      <c r="M65" s="7"/>
      <c r="N65" s="7" t="s">
        <v>15</v>
      </c>
      <c r="O65" s="7"/>
      <c r="P65" s="7">
        <v>-1</v>
      </c>
      <c r="Q65" s="7"/>
      <c r="R65" s="7">
        <v>1</v>
      </c>
      <c r="S65" s="7"/>
      <c r="T65" s="7" t="s">
        <v>15</v>
      </c>
      <c r="U65" s="7"/>
      <c r="V65" s="7" t="s">
        <v>15</v>
      </c>
      <c r="W65" s="7"/>
      <c r="X65" s="7" t="s">
        <v>15</v>
      </c>
      <c r="Y65" s="7"/>
      <c r="Z65" s="7">
        <v>17</v>
      </c>
      <c r="AA65" s="7"/>
      <c r="AB65" s="7">
        <v>-12</v>
      </c>
      <c r="AC65" s="7"/>
      <c r="AD65" s="7">
        <v>-1</v>
      </c>
      <c r="AE65" s="7"/>
      <c r="AF65" s="7">
        <v>1</v>
      </c>
      <c r="AG65" s="7"/>
      <c r="AH65" s="7" t="s">
        <v>15</v>
      </c>
      <c r="AI65" s="7"/>
      <c r="AJ65" s="7" t="s">
        <v>15</v>
      </c>
      <c r="AK65" s="7"/>
      <c r="AL65" s="7" t="s">
        <v>15</v>
      </c>
      <c r="AM65" s="7"/>
      <c r="AN65" s="7" t="s">
        <v>15</v>
      </c>
      <c r="AO65" s="7"/>
      <c r="AP65" s="7" t="s">
        <v>15</v>
      </c>
      <c r="AQ65" s="7"/>
      <c r="AR65" s="7" t="s">
        <v>15</v>
      </c>
      <c r="AS65" s="7"/>
    </row>
    <row r="66" spans="1:45" x14ac:dyDescent="0.3">
      <c r="A66" s="6" t="s">
        <v>303</v>
      </c>
      <c r="B66" s="6"/>
      <c r="C66" s="6" t="s">
        <v>197</v>
      </c>
      <c r="D66" s="7">
        <v>-2023</v>
      </c>
      <c r="E66" s="7"/>
      <c r="F66" s="7" t="s">
        <v>15</v>
      </c>
      <c r="G66" s="7"/>
      <c r="H66" s="7" t="s">
        <v>15</v>
      </c>
      <c r="I66" s="7"/>
      <c r="J66" s="7">
        <v>906</v>
      </c>
      <c r="K66" s="7"/>
      <c r="L66" s="7">
        <v>1042</v>
      </c>
      <c r="M66" s="7"/>
      <c r="N66" s="7">
        <v>-331</v>
      </c>
      <c r="O66" s="7"/>
      <c r="P66" s="7">
        <v>-1061</v>
      </c>
      <c r="Q66" s="7"/>
      <c r="R66" s="7">
        <v>1762</v>
      </c>
      <c r="S66" s="7"/>
      <c r="T66" s="7">
        <v>-1228</v>
      </c>
      <c r="U66" s="7"/>
      <c r="V66" s="7" t="s">
        <v>15</v>
      </c>
      <c r="W66" s="7"/>
      <c r="X66" s="7" t="s">
        <v>15</v>
      </c>
      <c r="Y66" s="7"/>
      <c r="Z66" s="7" t="s">
        <v>15</v>
      </c>
      <c r="AA66" s="7"/>
      <c r="AB66" s="7" t="s">
        <v>15</v>
      </c>
      <c r="AC66" s="7"/>
      <c r="AD66" s="7" t="s">
        <v>15</v>
      </c>
      <c r="AE66" s="7"/>
      <c r="AF66" s="7">
        <v>-245</v>
      </c>
      <c r="AG66" s="7"/>
      <c r="AH66" s="7">
        <v>146</v>
      </c>
      <c r="AI66" s="7"/>
      <c r="AJ66" s="7">
        <v>-296</v>
      </c>
      <c r="AK66" s="7"/>
      <c r="AL66" s="7">
        <v>29</v>
      </c>
      <c r="AM66" s="7"/>
      <c r="AN66" s="7">
        <v>-64</v>
      </c>
      <c r="AO66" s="7"/>
      <c r="AP66" s="7">
        <v>31</v>
      </c>
      <c r="AQ66" s="7"/>
      <c r="AR66" s="7">
        <v>-25</v>
      </c>
      <c r="AS66" s="7"/>
    </row>
    <row r="67" spans="1:45" x14ac:dyDescent="0.3">
      <c r="A67" s="6" t="s">
        <v>304</v>
      </c>
      <c r="B67" s="6"/>
      <c r="C67" s="6" t="s">
        <v>199</v>
      </c>
      <c r="D67" s="7">
        <v>8</v>
      </c>
      <c r="E67" s="7"/>
      <c r="F67" s="7">
        <v>33</v>
      </c>
      <c r="G67" s="7"/>
      <c r="H67" s="7">
        <v>8</v>
      </c>
      <c r="I67" s="7"/>
      <c r="J67" s="7">
        <v>48</v>
      </c>
      <c r="K67" s="7"/>
      <c r="L67" s="7" t="s">
        <v>15</v>
      </c>
      <c r="M67" s="7"/>
      <c r="N67" s="7" t="s">
        <v>15</v>
      </c>
      <c r="O67" s="7"/>
      <c r="P67" s="7">
        <v>-58</v>
      </c>
      <c r="Q67" s="7"/>
      <c r="R67" s="7">
        <v>-126</v>
      </c>
      <c r="S67" s="7"/>
      <c r="T67" s="7">
        <v>-37</v>
      </c>
      <c r="U67" s="7"/>
      <c r="V67" s="7">
        <v>-26</v>
      </c>
      <c r="W67" s="7"/>
      <c r="X67" s="7">
        <v>43</v>
      </c>
      <c r="Y67" s="7"/>
      <c r="Z67" s="7">
        <v>13</v>
      </c>
      <c r="AA67" s="7"/>
      <c r="AB67" s="7">
        <v>88</v>
      </c>
      <c r="AC67" s="7"/>
      <c r="AD67" s="7">
        <v>157</v>
      </c>
      <c r="AE67" s="7"/>
      <c r="AF67" s="7">
        <v>-3</v>
      </c>
      <c r="AG67" s="7"/>
      <c r="AH67" s="7">
        <v>-2</v>
      </c>
      <c r="AI67" s="7"/>
      <c r="AJ67" s="7">
        <v>17</v>
      </c>
      <c r="AK67" s="7"/>
      <c r="AL67" s="7">
        <v>29</v>
      </c>
      <c r="AM67" s="7"/>
      <c r="AN67" s="7">
        <v>77</v>
      </c>
      <c r="AO67" s="7"/>
      <c r="AP67" s="7">
        <v>-15</v>
      </c>
      <c r="AQ67" s="7"/>
      <c r="AR67" s="7">
        <v>5</v>
      </c>
      <c r="AS67" s="7"/>
    </row>
    <row r="68" spans="1:45" x14ac:dyDescent="0.3">
      <c r="A68" s="6" t="s">
        <v>305</v>
      </c>
      <c r="B68" s="6"/>
      <c r="C68" s="6" t="s">
        <v>201</v>
      </c>
      <c r="D68" s="7">
        <v>823</v>
      </c>
      <c r="E68" s="7"/>
      <c r="F68" s="7">
        <v>399</v>
      </c>
      <c r="G68" s="7"/>
      <c r="H68" s="7">
        <v>236</v>
      </c>
      <c r="I68" s="7"/>
      <c r="J68" s="7">
        <v>-93</v>
      </c>
      <c r="K68" s="7"/>
      <c r="L68" s="7">
        <v>182</v>
      </c>
      <c r="M68" s="7"/>
      <c r="N68" s="7">
        <v>126</v>
      </c>
      <c r="O68" s="7"/>
      <c r="P68" s="7" t="s">
        <v>15</v>
      </c>
      <c r="Q68" s="7"/>
      <c r="R68" s="7">
        <v>-10</v>
      </c>
      <c r="S68" s="7"/>
      <c r="T68" s="7">
        <v>214</v>
      </c>
      <c r="U68" s="7"/>
      <c r="V68" s="7" t="s">
        <v>15</v>
      </c>
      <c r="W68" s="7"/>
      <c r="X68" s="7" t="s">
        <v>15</v>
      </c>
      <c r="Y68" s="7"/>
      <c r="Z68" s="7" t="s">
        <v>15</v>
      </c>
      <c r="AA68" s="7"/>
      <c r="AB68" s="7" t="s">
        <v>15</v>
      </c>
      <c r="AC68" s="7"/>
      <c r="AD68" s="7" t="s">
        <v>15</v>
      </c>
      <c r="AE68" s="7"/>
      <c r="AF68" s="7" t="s">
        <v>15</v>
      </c>
      <c r="AG68" s="7"/>
      <c r="AH68" s="7" t="s">
        <v>15</v>
      </c>
      <c r="AI68" s="7"/>
      <c r="AJ68" s="7">
        <v>55</v>
      </c>
      <c r="AK68" s="7"/>
      <c r="AL68" s="7">
        <v>-39</v>
      </c>
      <c r="AM68" s="7"/>
      <c r="AN68" s="7">
        <v>186</v>
      </c>
      <c r="AO68" s="7"/>
      <c r="AP68" s="7">
        <v>-51</v>
      </c>
      <c r="AQ68" s="7"/>
      <c r="AR68" s="7">
        <v>86</v>
      </c>
      <c r="AS68" s="7"/>
    </row>
    <row r="69" spans="1:45" x14ac:dyDescent="0.3">
      <c r="A69" s="6" t="s">
        <v>306</v>
      </c>
      <c r="B69" s="6"/>
      <c r="C69" s="6" t="s">
        <v>203</v>
      </c>
      <c r="D69" s="7">
        <v>57</v>
      </c>
      <c r="E69" s="7"/>
      <c r="F69" s="7" t="s">
        <v>15</v>
      </c>
      <c r="G69" s="7"/>
      <c r="H69" s="7">
        <v>0</v>
      </c>
      <c r="I69" s="7"/>
      <c r="J69" s="7">
        <v>6</v>
      </c>
      <c r="K69" s="7"/>
      <c r="L69" s="7" t="s">
        <v>15</v>
      </c>
      <c r="M69" s="7"/>
      <c r="N69" s="7">
        <v>-13</v>
      </c>
      <c r="O69" s="7"/>
      <c r="P69" s="7" t="s">
        <v>15</v>
      </c>
      <c r="Q69" s="7"/>
      <c r="R69" s="7">
        <v>9</v>
      </c>
      <c r="S69" s="7"/>
      <c r="T69" s="7">
        <v>13</v>
      </c>
      <c r="U69" s="7"/>
      <c r="V69" s="7">
        <v>-5</v>
      </c>
      <c r="W69" s="7"/>
      <c r="X69" s="7" t="s">
        <v>15</v>
      </c>
      <c r="Y69" s="7"/>
      <c r="Z69" s="7">
        <v>-2</v>
      </c>
      <c r="AA69" s="7"/>
      <c r="AB69" s="7">
        <v>4</v>
      </c>
      <c r="AC69" s="7"/>
      <c r="AD69" s="7">
        <v>5</v>
      </c>
      <c r="AE69" s="7"/>
      <c r="AF69" s="7">
        <v>0</v>
      </c>
      <c r="AG69" s="7"/>
      <c r="AH69" s="7">
        <v>20</v>
      </c>
      <c r="AI69" s="7"/>
      <c r="AJ69" s="7">
        <v>-1</v>
      </c>
      <c r="AK69" s="7"/>
      <c r="AL69" s="7">
        <v>18</v>
      </c>
      <c r="AM69" s="7"/>
      <c r="AN69" s="7">
        <v>-4</v>
      </c>
      <c r="AO69" s="7"/>
      <c r="AP69" s="7" t="s">
        <v>15</v>
      </c>
      <c r="AQ69" s="7"/>
      <c r="AR69" s="7" t="s">
        <v>15</v>
      </c>
      <c r="AS69" s="7"/>
    </row>
    <row r="70" spans="1:45" x14ac:dyDescent="0.3">
      <c r="A70" s="6" t="s">
        <v>307</v>
      </c>
      <c r="B70" s="6"/>
      <c r="C70" s="6" t="s">
        <v>205</v>
      </c>
      <c r="D70" s="7">
        <v>1243</v>
      </c>
      <c r="E70" s="7"/>
      <c r="F70" s="7">
        <v>487</v>
      </c>
      <c r="G70" s="7"/>
      <c r="H70" s="7">
        <v>-993</v>
      </c>
      <c r="I70" s="7"/>
      <c r="J70" s="7">
        <v>927</v>
      </c>
      <c r="K70" s="7"/>
      <c r="L70" s="7">
        <v>1720</v>
      </c>
      <c r="M70" s="7"/>
      <c r="N70" s="7">
        <v>-1226</v>
      </c>
      <c r="O70" s="7"/>
      <c r="P70" s="7">
        <v>1858</v>
      </c>
      <c r="Q70" s="7"/>
      <c r="R70" s="7">
        <v>-1947</v>
      </c>
      <c r="S70" s="7"/>
      <c r="T70" s="7">
        <v>1159</v>
      </c>
      <c r="U70" s="7"/>
      <c r="V70" s="7">
        <v>-2208</v>
      </c>
      <c r="W70" s="7"/>
      <c r="X70" s="7">
        <v>-236</v>
      </c>
      <c r="Y70" s="7"/>
      <c r="Z70" s="7">
        <v>326</v>
      </c>
      <c r="AA70" s="7"/>
      <c r="AB70" s="7">
        <v>-1071</v>
      </c>
      <c r="AC70" s="7"/>
      <c r="AD70" s="7">
        <v>-78</v>
      </c>
      <c r="AE70" s="7"/>
      <c r="AF70" s="7">
        <v>-560</v>
      </c>
      <c r="AG70" s="7"/>
      <c r="AH70" s="7">
        <v>391</v>
      </c>
      <c r="AI70" s="7"/>
      <c r="AJ70" s="7">
        <v>1063</v>
      </c>
      <c r="AK70" s="7"/>
      <c r="AL70" s="7">
        <v>818</v>
      </c>
      <c r="AM70" s="7"/>
      <c r="AN70" s="7">
        <v>-1</v>
      </c>
      <c r="AO70" s="7"/>
      <c r="AP70" s="7">
        <v>-430</v>
      </c>
      <c r="AQ70" s="7"/>
      <c r="AR70" s="7">
        <v>-306</v>
      </c>
      <c r="AS70" s="7"/>
    </row>
    <row r="71" spans="1:45" x14ac:dyDescent="0.3">
      <c r="A71" s="6" t="s">
        <v>308</v>
      </c>
      <c r="B71" s="6"/>
      <c r="C71" s="6" t="s">
        <v>207</v>
      </c>
      <c r="D71" s="7">
        <v>2725</v>
      </c>
      <c r="E71" s="7"/>
      <c r="F71" s="7">
        <v>233</v>
      </c>
      <c r="G71" s="7"/>
      <c r="H71" s="7">
        <v>406</v>
      </c>
      <c r="I71" s="7"/>
      <c r="J71" s="7">
        <v>1746</v>
      </c>
      <c r="K71" s="7"/>
      <c r="L71" s="7">
        <v>661</v>
      </c>
      <c r="M71" s="7"/>
      <c r="N71" s="7">
        <v>619</v>
      </c>
      <c r="O71" s="7"/>
      <c r="P71" s="7">
        <v>491</v>
      </c>
      <c r="Q71" s="7"/>
      <c r="R71" s="7">
        <v>-464</v>
      </c>
      <c r="S71" s="7"/>
      <c r="T71" s="7">
        <v>259</v>
      </c>
      <c r="U71" s="7"/>
      <c r="V71" s="7">
        <v>-2709</v>
      </c>
      <c r="W71" s="7"/>
      <c r="X71" s="7">
        <v>604</v>
      </c>
      <c r="Y71" s="7"/>
      <c r="Z71" s="7">
        <v>-689</v>
      </c>
      <c r="AA71" s="7"/>
      <c r="AB71" s="7">
        <v>280</v>
      </c>
      <c r="AC71" s="7"/>
      <c r="AD71" s="7">
        <v>-1796</v>
      </c>
      <c r="AE71" s="7"/>
      <c r="AF71" s="7">
        <v>-2803</v>
      </c>
      <c r="AG71" s="7"/>
      <c r="AH71" s="7">
        <v>-360</v>
      </c>
      <c r="AI71" s="7"/>
      <c r="AJ71" s="7">
        <v>-1100</v>
      </c>
      <c r="AK71" s="7"/>
      <c r="AL71" s="7">
        <v>1588</v>
      </c>
      <c r="AM71" s="7"/>
      <c r="AN71" s="7">
        <v>1710</v>
      </c>
      <c r="AO71" s="7"/>
      <c r="AP71" s="7">
        <v>-1576</v>
      </c>
      <c r="AQ71" s="7"/>
      <c r="AR71" s="7">
        <v>-523</v>
      </c>
      <c r="AS71" s="7"/>
    </row>
    <row r="72" spans="1:45" x14ac:dyDescent="0.3">
      <c r="A72" s="6" t="s">
        <v>309</v>
      </c>
      <c r="B72" s="6"/>
      <c r="C72" s="6" t="s">
        <v>209</v>
      </c>
      <c r="D72" s="7">
        <v>-3</v>
      </c>
      <c r="E72" s="7"/>
      <c r="F72" s="7" t="s">
        <v>15</v>
      </c>
      <c r="G72" s="7"/>
      <c r="H72" s="7">
        <v>0</v>
      </c>
      <c r="I72" s="7"/>
      <c r="J72" s="7">
        <v>128</v>
      </c>
      <c r="K72" s="7"/>
      <c r="L72" s="7">
        <v>-45</v>
      </c>
      <c r="M72" s="7"/>
      <c r="N72" s="7">
        <v>12</v>
      </c>
      <c r="O72" s="7"/>
      <c r="P72" s="7" t="s">
        <v>15</v>
      </c>
      <c r="Q72" s="7"/>
      <c r="R72" s="7">
        <v>-62</v>
      </c>
      <c r="S72" s="7"/>
      <c r="T72" s="7">
        <v>-20</v>
      </c>
      <c r="U72" s="7"/>
      <c r="V72" s="7">
        <v>0</v>
      </c>
      <c r="W72" s="7"/>
      <c r="X72" s="7" t="s">
        <v>15</v>
      </c>
      <c r="Y72" s="7"/>
      <c r="Z72" s="7" t="s">
        <v>15</v>
      </c>
      <c r="AA72" s="7"/>
      <c r="AB72" s="7">
        <v>-3</v>
      </c>
      <c r="AC72" s="7"/>
      <c r="AD72" s="7">
        <v>-1</v>
      </c>
      <c r="AE72" s="7"/>
      <c r="AF72" s="7" t="s">
        <v>15</v>
      </c>
      <c r="AG72" s="7"/>
      <c r="AH72" s="7">
        <v>0</v>
      </c>
      <c r="AI72" s="7"/>
      <c r="AJ72" s="7" t="s">
        <v>15</v>
      </c>
      <c r="AK72" s="7"/>
      <c r="AL72" s="7" t="s">
        <v>15</v>
      </c>
      <c r="AM72" s="7"/>
      <c r="AN72" s="7" t="s">
        <v>15</v>
      </c>
      <c r="AO72" s="7"/>
      <c r="AP72" s="7">
        <v>1</v>
      </c>
      <c r="AQ72" s="7"/>
      <c r="AR72" s="7">
        <v>-1</v>
      </c>
      <c r="AS72" s="7"/>
    </row>
    <row r="73" spans="1:4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1:45" x14ac:dyDescent="0.3">
      <c r="A74" s="9" t="s">
        <v>84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x14ac:dyDescent="0.3">
      <c r="A75" s="9" t="s">
        <v>242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x14ac:dyDescent="0.3">
      <c r="A77" s="10" t="s">
        <v>35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x14ac:dyDescent="0.3">
      <c r="A78" s="9" t="s">
        <v>86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x14ac:dyDescent="0.3">
      <c r="A79" s="9" t="s">
        <v>36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  <row r="81" spans="1:45" x14ac:dyDescent="0.3">
      <c r="A81" s="9" t="s">
        <v>310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77"/>
  <sheetViews>
    <sheetView workbookViewId="0"/>
  </sheetViews>
  <sheetFormatPr defaultColWidth="12" defaultRowHeight="10.15" x14ac:dyDescent="0.3"/>
  <cols>
    <col min="1" max="1" width="18.1640625" customWidth="1"/>
    <col min="2" max="5" width="2.5" customWidth="1"/>
    <col min="6" max="6" width="70.66406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  <col min="47" max="47" width="10.1640625" customWidth="1"/>
    <col min="48" max="48" width="2.83203125" customWidth="1"/>
  </cols>
  <sheetData>
    <row r="1" spans="1:48" ht="15" customHeight="1" x14ac:dyDescent="0.35">
      <c r="A1" s="1" t="s">
        <v>1698</v>
      </c>
    </row>
    <row r="2" spans="1:48" ht="20.25" customHeight="1" x14ac:dyDescent="0.4">
      <c r="A2" s="3" t="s">
        <v>1699</v>
      </c>
    </row>
    <row r="3" spans="1:48" ht="15" customHeight="1" x14ac:dyDescent="0.35">
      <c r="A3" s="1" t="s">
        <v>2</v>
      </c>
    </row>
    <row r="4" spans="1:48" ht="12.75" customHeight="1" x14ac:dyDescent="0.35">
      <c r="A4" s="2" t="s">
        <v>3</v>
      </c>
    </row>
    <row r="6" spans="1:48" x14ac:dyDescent="0.3">
      <c r="A6" s="5" t="s">
        <v>4</v>
      </c>
      <c r="B6" s="5"/>
      <c r="C6" s="5"/>
      <c r="D6" s="5"/>
      <c r="E6" s="5"/>
      <c r="F6" s="4"/>
      <c r="G6" s="4">
        <v>2001</v>
      </c>
      <c r="H6" s="4"/>
      <c r="I6" s="4">
        <v>2002</v>
      </c>
      <c r="J6" s="4"/>
      <c r="K6" s="4">
        <v>2003</v>
      </c>
      <c r="L6" s="4"/>
      <c r="M6" s="4">
        <v>2004</v>
      </c>
      <c r="N6" s="4"/>
      <c r="O6" s="4">
        <v>2005</v>
      </c>
      <c r="P6" s="4"/>
      <c r="Q6" s="4">
        <v>2006</v>
      </c>
      <c r="R6" s="4"/>
      <c r="S6" s="4">
        <v>2007</v>
      </c>
      <c r="T6" s="4"/>
      <c r="U6" s="4">
        <v>2008</v>
      </c>
      <c r="V6" s="4"/>
      <c r="W6" s="4">
        <v>2009</v>
      </c>
      <c r="X6" s="4"/>
      <c r="Y6" s="4">
        <v>2010</v>
      </c>
      <c r="Z6" s="4"/>
      <c r="AA6" s="4">
        <v>2011</v>
      </c>
      <c r="AB6" s="4"/>
      <c r="AC6" s="4">
        <v>2012</v>
      </c>
      <c r="AD6" s="4"/>
      <c r="AE6" s="4">
        <v>2013</v>
      </c>
      <c r="AF6" s="4"/>
      <c r="AG6" s="4">
        <v>2014</v>
      </c>
      <c r="AH6" s="4"/>
      <c r="AI6" s="4">
        <v>2015</v>
      </c>
      <c r="AJ6" s="4"/>
      <c r="AK6" s="4">
        <v>2016</v>
      </c>
      <c r="AL6" s="4"/>
      <c r="AM6" s="4">
        <v>2017</v>
      </c>
      <c r="AN6" s="4"/>
      <c r="AO6" s="4">
        <v>2018</v>
      </c>
      <c r="AP6" s="4"/>
      <c r="AQ6" s="4">
        <v>2019</v>
      </c>
      <c r="AR6" s="4"/>
      <c r="AS6" s="4">
        <v>2020</v>
      </c>
      <c r="AT6" s="4"/>
      <c r="AU6" s="4">
        <v>2021</v>
      </c>
      <c r="AV6" s="4"/>
    </row>
    <row r="8" spans="1:48" x14ac:dyDescent="0.3">
      <c r="A8" s="6" t="s">
        <v>1700</v>
      </c>
      <c r="B8" s="8" t="s">
        <v>58</v>
      </c>
      <c r="C8" s="6"/>
      <c r="D8" s="6"/>
      <c r="E8" s="6"/>
      <c r="F8" s="6"/>
      <c r="G8" s="7">
        <v>-87880</v>
      </c>
      <c r="H8" s="7"/>
      <c r="I8" s="7">
        <v>-84558</v>
      </c>
      <c r="J8" s="7"/>
      <c r="K8" s="7">
        <v>-89589</v>
      </c>
      <c r="L8" s="7"/>
      <c r="M8" s="7">
        <v>-100596</v>
      </c>
      <c r="N8" s="7"/>
      <c r="O8" s="7">
        <v>-110773</v>
      </c>
      <c r="P8" s="7"/>
      <c r="Q8" s="7">
        <v>-118345</v>
      </c>
      <c r="R8" s="7"/>
      <c r="S8" s="7">
        <v>-129757</v>
      </c>
      <c r="T8" s="7"/>
      <c r="U8" s="7">
        <v>-138295</v>
      </c>
      <c r="V8" s="7"/>
      <c r="W8" s="7">
        <v>-159685</v>
      </c>
      <c r="X8" s="7"/>
      <c r="Y8" s="7">
        <v>-152424</v>
      </c>
      <c r="Z8" s="7"/>
      <c r="AA8" s="7">
        <v>-126218</v>
      </c>
      <c r="AB8" s="7"/>
      <c r="AC8" s="7">
        <v>-142532</v>
      </c>
      <c r="AD8" s="7"/>
      <c r="AE8" s="7">
        <v>-147518</v>
      </c>
      <c r="AF8" s="7"/>
      <c r="AG8" s="7">
        <v>-150719</v>
      </c>
      <c r="AH8" s="7"/>
      <c r="AI8" s="7">
        <v>-150372</v>
      </c>
      <c r="AJ8" s="7"/>
      <c r="AK8" s="7">
        <v>-155191</v>
      </c>
      <c r="AL8" s="7" t="s">
        <v>59</v>
      </c>
      <c r="AM8" s="7">
        <v>-147980</v>
      </c>
      <c r="AN8" s="7" t="s">
        <v>59</v>
      </c>
      <c r="AO8" s="7">
        <v>-150077</v>
      </c>
      <c r="AP8" s="7" t="s">
        <v>59</v>
      </c>
      <c r="AQ8" s="7">
        <v>-165094</v>
      </c>
      <c r="AR8" s="7" t="s">
        <v>59</v>
      </c>
      <c r="AS8" s="7">
        <v>-179909</v>
      </c>
      <c r="AT8" s="7" t="s">
        <v>59</v>
      </c>
      <c r="AU8" s="7">
        <v>-165110</v>
      </c>
      <c r="AV8" s="7"/>
    </row>
    <row r="10" spans="1:48" x14ac:dyDescent="0.3">
      <c r="A10" s="6" t="s">
        <v>1701</v>
      </c>
      <c r="B10" s="6"/>
      <c r="C10" s="8" t="s">
        <v>839</v>
      </c>
      <c r="D10" s="6"/>
      <c r="E10" s="6"/>
      <c r="F10" s="6"/>
      <c r="G10" s="7">
        <v>93774</v>
      </c>
      <c r="H10" s="7"/>
      <c r="I10" s="7">
        <v>107797</v>
      </c>
      <c r="J10" s="7"/>
      <c r="K10" s="7">
        <v>106481</v>
      </c>
      <c r="L10" s="7"/>
      <c r="M10" s="7">
        <v>111231</v>
      </c>
      <c r="N10" s="7"/>
      <c r="O10" s="7">
        <v>118501</v>
      </c>
      <c r="P10" s="7"/>
      <c r="Q10" s="7">
        <v>131300</v>
      </c>
      <c r="R10" s="7"/>
      <c r="S10" s="7">
        <v>137981</v>
      </c>
      <c r="T10" s="7"/>
      <c r="U10" s="7">
        <v>153747</v>
      </c>
      <c r="V10" s="7"/>
      <c r="W10" s="7">
        <v>155851</v>
      </c>
      <c r="X10" s="7"/>
      <c r="Y10" s="7">
        <v>154772</v>
      </c>
      <c r="Z10" s="7"/>
      <c r="AA10" s="7">
        <v>190570</v>
      </c>
      <c r="AB10" s="7"/>
      <c r="AC10" s="7">
        <v>176924</v>
      </c>
      <c r="AD10" s="7"/>
      <c r="AE10" s="7">
        <v>180981</v>
      </c>
      <c r="AF10" s="7"/>
      <c r="AG10" s="7">
        <v>182450</v>
      </c>
      <c r="AH10" s="7"/>
      <c r="AI10" s="7">
        <v>217788</v>
      </c>
      <c r="AJ10" s="7"/>
      <c r="AK10" s="7">
        <v>244170</v>
      </c>
      <c r="AL10" s="7" t="s">
        <v>59</v>
      </c>
      <c r="AM10" s="7">
        <v>251108</v>
      </c>
      <c r="AN10" s="7" t="s">
        <v>59</v>
      </c>
      <c r="AO10" s="7">
        <v>258435</v>
      </c>
      <c r="AP10" s="7" t="s">
        <v>59</v>
      </c>
      <c r="AQ10" s="7">
        <v>274764</v>
      </c>
      <c r="AR10" s="7" t="s">
        <v>59</v>
      </c>
      <c r="AS10" s="7">
        <v>310223</v>
      </c>
      <c r="AT10" s="7" t="s">
        <v>59</v>
      </c>
      <c r="AU10" s="7">
        <v>326002</v>
      </c>
      <c r="AV10" s="7"/>
    </row>
    <row r="12" spans="1:48" x14ac:dyDescent="0.3">
      <c r="A12" s="6" t="s">
        <v>1702</v>
      </c>
      <c r="B12" s="6"/>
      <c r="C12" s="6"/>
      <c r="D12" s="6" t="s">
        <v>63</v>
      </c>
      <c r="E12" s="6"/>
      <c r="F12" s="6"/>
      <c r="G12" s="7">
        <v>30461</v>
      </c>
      <c r="H12" s="7"/>
      <c r="I12" s="7">
        <v>30626</v>
      </c>
      <c r="J12" s="7"/>
      <c r="K12" s="7">
        <v>33147</v>
      </c>
      <c r="L12" s="7"/>
      <c r="M12" s="7">
        <v>32507</v>
      </c>
      <c r="N12" s="7"/>
      <c r="O12" s="7">
        <v>36227</v>
      </c>
      <c r="P12" s="7"/>
      <c r="Q12" s="7">
        <v>33881</v>
      </c>
      <c r="R12" s="7"/>
      <c r="S12" s="7">
        <v>33239</v>
      </c>
      <c r="T12" s="7"/>
      <c r="U12" s="7">
        <v>38660</v>
      </c>
      <c r="V12" s="7"/>
      <c r="W12" s="7">
        <v>41842</v>
      </c>
      <c r="X12" s="7"/>
      <c r="Y12" s="7">
        <v>36226</v>
      </c>
      <c r="Z12" s="7"/>
      <c r="AA12" s="7">
        <v>38438</v>
      </c>
      <c r="AB12" s="7"/>
      <c r="AC12" s="7">
        <v>35623</v>
      </c>
      <c r="AD12" s="7"/>
      <c r="AE12" s="7">
        <v>34910</v>
      </c>
      <c r="AF12" s="7"/>
      <c r="AG12" s="7">
        <v>33528</v>
      </c>
      <c r="AH12" s="7"/>
      <c r="AI12" s="7">
        <v>36036</v>
      </c>
      <c r="AJ12" s="7"/>
      <c r="AK12" s="7">
        <v>37518</v>
      </c>
      <c r="AL12" s="7"/>
      <c r="AM12" s="7">
        <v>35953</v>
      </c>
      <c r="AN12" s="7"/>
      <c r="AO12" s="7">
        <v>33583</v>
      </c>
      <c r="AP12" s="7"/>
      <c r="AQ12" s="7">
        <v>35127</v>
      </c>
      <c r="AR12" s="7" t="s">
        <v>59</v>
      </c>
      <c r="AS12" s="7">
        <v>36200</v>
      </c>
      <c r="AT12" s="7" t="s">
        <v>59</v>
      </c>
      <c r="AU12" s="7">
        <v>39133</v>
      </c>
      <c r="AV12" s="7"/>
    </row>
    <row r="13" spans="1:48" x14ac:dyDescent="0.3">
      <c r="A13" s="6" t="s">
        <v>1703</v>
      </c>
      <c r="B13" s="6"/>
      <c r="C13" s="6"/>
      <c r="D13" s="6"/>
      <c r="E13" s="6" t="s">
        <v>1225</v>
      </c>
      <c r="F13" s="6"/>
      <c r="G13" s="7">
        <v>17031</v>
      </c>
      <c r="H13" s="7"/>
      <c r="I13" s="7">
        <v>14556</v>
      </c>
      <c r="J13" s="7"/>
      <c r="K13" s="7">
        <v>15970</v>
      </c>
      <c r="L13" s="7"/>
      <c r="M13" s="7">
        <v>16362</v>
      </c>
      <c r="N13" s="7"/>
      <c r="O13" s="7">
        <v>16555</v>
      </c>
      <c r="P13" s="7"/>
      <c r="Q13" s="7">
        <v>15635</v>
      </c>
      <c r="R13" s="7"/>
      <c r="S13" s="7">
        <v>16694</v>
      </c>
      <c r="T13" s="7"/>
      <c r="U13" s="7">
        <v>17363</v>
      </c>
      <c r="V13" s="7"/>
      <c r="W13" s="7">
        <v>21164</v>
      </c>
      <c r="X13" s="7"/>
      <c r="Y13" s="7">
        <v>18592</v>
      </c>
      <c r="Z13" s="7"/>
      <c r="AA13" s="7">
        <v>20113</v>
      </c>
      <c r="AB13" s="7"/>
      <c r="AC13" s="7">
        <v>17722</v>
      </c>
      <c r="AD13" s="7"/>
      <c r="AE13" s="7">
        <v>17111</v>
      </c>
      <c r="AF13" s="7"/>
      <c r="AG13" s="7">
        <v>17660</v>
      </c>
      <c r="AH13" s="7"/>
      <c r="AI13" s="7">
        <v>19751</v>
      </c>
      <c r="AJ13" s="7"/>
      <c r="AK13" s="7">
        <v>20878</v>
      </c>
      <c r="AL13" s="7"/>
      <c r="AM13" s="7">
        <v>20797</v>
      </c>
      <c r="AN13" s="7"/>
      <c r="AO13" s="7">
        <v>19745</v>
      </c>
      <c r="AP13" s="7"/>
      <c r="AQ13" s="7">
        <v>19369</v>
      </c>
      <c r="AR13" s="7" t="s">
        <v>59</v>
      </c>
      <c r="AS13" s="7">
        <v>21354</v>
      </c>
      <c r="AT13" s="7" t="s">
        <v>59</v>
      </c>
      <c r="AU13" s="7">
        <v>23755</v>
      </c>
      <c r="AV13" s="7"/>
    </row>
    <row r="14" spans="1:48" x14ac:dyDescent="0.3">
      <c r="A14" s="6" t="s">
        <v>1704</v>
      </c>
      <c r="B14" s="6"/>
      <c r="C14" s="6"/>
      <c r="D14" s="6"/>
      <c r="E14" s="6" t="s">
        <v>1351</v>
      </c>
      <c r="F14" s="6"/>
      <c r="G14" s="7">
        <v>13430</v>
      </c>
      <c r="H14" s="7"/>
      <c r="I14" s="7">
        <v>16070</v>
      </c>
      <c r="J14" s="7"/>
      <c r="K14" s="7">
        <v>17177</v>
      </c>
      <c r="L14" s="7"/>
      <c r="M14" s="7">
        <v>16144</v>
      </c>
      <c r="N14" s="7"/>
      <c r="O14" s="7">
        <v>19671</v>
      </c>
      <c r="P14" s="7"/>
      <c r="Q14" s="7">
        <v>18246</v>
      </c>
      <c r="R14" s="7"/>
      <c r="S14" s="7">
        <v>16544</v>
      </c>
      <c r="T14" s="7"/>
      <c r="U14" s="7">
        <v>21297</v>
      </c>
      <c r="V14" s="7"/>
      <c r="W14" s="7">
        <v>20679</v>
      </c>
      <c r="X14" s="7"/>
      <c r="Y14" s="7">
        <v>17634</v>
      </c>
      <c r="Z14" s="7"/>
      <c r="AA14" s="7">
        <v>18325</v>
      </c>
      <c r="AB14" s="7"/>
      <c r="AC14" s="7">
        <v>17901</v>
      </c>
      <c r="AD14" s="7"/>
      <c r="AE14" s="7">
        <v>17799</v>
      </c>
      <c r="AF14" s="7"/>
      <c r="AG14" s="7">
        <v>15868</v>
      </c>
      <c r="AH14" s="7"/>
      <c r="AI14" s="7">
        <v>16286</v>
      </c>
      <c r="AJ14" s="7"/>
      <c r="AK14" s="7">
        <v>16640</v>
      </c>
      <c r="AL14" s="7"/>
      <c r="AM14" s="7">
        <v>15156</v>
      </c>
      <c r="AN14" s="7"/>
      <c r="AO14" s="7">
        <v>13838</v>
      </c>
      <c r="AP14" s="7"/>
      <c r="AQ14" s="7">
        <v>15757</v>
      </c>
      <c r="AR14" s="7" t="s">
        <v>59</v>
      </c>
      <c r="AS14" s="7">
        <v>14846</v>
      </c>
      <c r="AT14" s="7" t="s">
        <v>59</v>
      </c>
      <c r="AU14" s="7">
        <v>15379</v>
      </c>
      <c r="AV14" s="7"/>
    </row>
    <row r="15" spans="1:48" x14ac:dyDescent="0.3">
      <c r="A15" s="6" t="s">
        <v>1705</v>
      </c>
      <c r="B15" s="6"/>
      <c r="C15" s="6"/>
      <c r="D15" s="6"/>
      <c r="E15" s="6"/>
      <c r="F15" s="6" t="s">
        <v>1414</v>
      </c>
      <c r="G15" s="7">
        <v>6843</v>
      </c>
      <c r="H15" s="7"/>
      <c r="I15" s="7">
        <v>5739</v>
      </c>
      <c r="J15" s="7"/>
      <c r="K15" s="7">
        <v>4753</v>
      </c>
      <c r="L15" s="7"/>
      <c r="M15" s="7">
        <v>5173</v>
      </c>
      <c r="N15" s="7"/>
      <c r="O15" s="7">
        <v>7095</v>
      </c>
      <c r="P15" s="7"/>
      <c r="Q15" s="7">
        <v>5988</v>
      </c>
      <c r="R15" s="7"/>
      <c r="S15" s="7">
        <v>5116</v>
      </c>
      <c r="T15" s="7"/>
      <c r="U15" s="7">
        <v>7858</v>
      </c>
      <c r="V15" s="7"/>
      <c r="W15" s="7">
        <v>8902</v>
      </c>
      <c r="X15" s="7"/>
      <c r="Y15" s="7">
        <v>6617</v>
      </c>
      <c r="Z15" s="7"/>
      <c r="AA15" s="7">
        <v>7549</v>
      </c>
      <c r="AB15" s="7"/>
      <c r="AC15" s="7">
        <v>8352</v>
      </c>
      <c r="AD15" s="7"/>
      <c r="AE15" s="7">
        <v>8023</v>
      </c>
      <c r="AF15" s="7"/>
      <c r="AG15" s="7">
        <v>7626</v>
      </c>
      <c r="AH15" s="7"/>
      <c r="AI15" s="7">
        <v>7756</v>
      </c>
      <c r="AJ15" s="7"/>
      <c r="AK15" s="7">
        <v>7363</v>
      </c>
      <c r="AL15" s="7"/>
      <c r="AM15" s="7">
        <v>7051</v>
      </c>
      <c r="AN15" s="7"/>
      <c r="AO15" s="7">
        <v>7259</v>
      </c>
      <c r="AP15" s="7"/>
      <c r="AQ15" s="7">
        <v>9633</v>
      </c>
      <c r="AR15" s="7"/>
      <c r="AS15" s="7">
        <v>9074</v>
      </c>
      <c r="AT15" s="7"/>
      <c r="AU15" s="7">
        <v>8632</v>
      </c>
      <c r="AV15" s="7"/>
    </row>
    <row r="16" spans="1:48" x14ac:dyDescent="0.3">
      <c r="A16" s="6" t="s">
        <v>1706</v>
      </c>
      <c r="B16" s="6"/>
      <c r="C16" s="6"/>
      <c r="D16" s="6"/>
      <c r="E16" s="6"/>
      <c r="F16" s="6" t="s">
        <v>1416</v>
      </c>
      <c r="G16" s="7">
        <v>6587</v>
      </c>
      <c r="H16" s="7"/>
      <c r="I16" s="7">
        <v>10331</v>
      </c>
      <c r="J16" s="7"/>
      <c r="K16" s="7">
        <v>12425</v>
      </c>
      <c r="L16" s="7"/>
      <c r="M16" s="7">
        <v>10971</v>
      </c>
      <c r="N16" s="7"/>
      <c r="O16" s="7">
        <v>12576</v>
      </c>
      <c r="P16" s="7"/>
      <c r="Q16" s="7">
        <v>12258</v>
      </c>
      <c r="R16" s="7"/>
      <c r="S16" s="7">
        <v>11429</v>
      </c>
      <c r="T16" s="7"/>
      <c r="U16" s="7">
        <v>13439</v>
      </c>
      <c r="V16" s="7"/>
      <c r="W16" s="7">
        <v>11777</v>
      </c>
      <c r="X16" s="7"/>
      <c r="Y16" s="7">
        <v>11017</v>
      </c>
      <c r="Z16" s="7"/>
      <c r="AA16" s="7">
        <v>10776</v>
      </c>
      <c r="AB16" s="7"/>
      <c r="AC16" s="7">
        <v>9548</v>
      </c>
      <c r="AD16" s="7"/>
      <c r="AE16" s="7">
        <v>9776</v>
      </c>
      <c r="AF16" s="7"/>
      <c r="AG16" s="7">
        <v>8242</v>
      </c>
      <c r="AH16" s="7"/>
      <c r="AI16" s="7">
        <v>4937</v>
      </c>
      <c r="AJ16" s="7"/>
      <c r="AK16" s="7">
        <v>4509</v>
      </c>
      <c r="AL16" s="7"/>
      <c r="AM16" s="7">
        <v>4380</v>
      </c>
      <c r="AN16" s="7"/>
      <c r="AO16" s="7">
        <v>3756</v>
      </c>
      <c r="AP16" s="7"/>
      <c r="AQ16" s="7">
        <v>3843</v>
      </c>
      <c r="AR16" s="7"/>
      <c r="AS16" s="7">
        <v>3489</v>
      </c>
      <c r="AT16" s="7" t="s">
        <v>59</v>
      </c>
      <c r="AU16" s="7">
        <v>4070</v>
      </c>
      <c r="AV16" s="7"/>
    </row>
    <row r="17" spans="1:48" x14ac:dyDescent="0.3">
      <c r="A17" s="6" t="s">
        <v>1707</v>
      </c>
      <c r="B17" s="6"/>
      <c r="C17" s="6"/>
      <c r="D17" s="6"/>
      <c r="E17" s="6"/>
      <c r="F17" s="6" t="s">
        <v>1357</v>
      </c>
      <c r="G17" s="7">
        <v>0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0</v>
      </c>
      <c r="R17" s="7"/>
      <c r="S17" s="7">
        <v>0</v>
      </c>
      <c r="T17" s="7"/>
      <c r="U17" s="7">
        <v>0</v>
      </c>
      <c r="V17" s="7"/>
      <c r="W17" s="7">
        <v>0</v>
      </c>
      <c r="X17" s="7"/>
      <c r="Y17" s="7">
        <v>0</v>
      </c>
      <c r="Z17" s="7"/>
      <c r="AA17" s="7">
        <v>0</v>
      </c>
      <c r="AB17" s="7"/>
      <c r="AC17" s="7">
        <v>0</v>
      </c>
      <c r="AD17" s="7"/>
      <c r="AE17" s="7">
        <v>0</v>
      </c>
      <c r="AF17" s="7"/>
      <c r="AG17" s="7">
        <v>0</v>
      </c>
      <c r="AH17" s="7"/>
      <c r="AI17" s="7">
        <v>3592</v>
      </c>
      <c r="AJ17" s="7"/>
      <c r="AK17" s="7">
        <v>4768</v>
      </c>
      <c r="AL17" s="7"/>
      <c r="AM17" s="7">
        <v>3725</v>
      </c>
      <c r="AN17" s="7"/>
      <c r="AO17" s="7">
        <v>2823</v>
      </c>
      <c r="AP17" s="7"/>
      <c r="AQ17" s="7">
        <v>2281</v>
      </c>
      <c r="AR17" s="7" t="s">
        <v>59</v>
      </c>
      <c r="AS17" s="7">
        <v>2282</v>
      </c>
      <c r="AT17" s="7" t="s">
        <v>59</v>
      </c>
      <c r="AU17" s="7">
        <v>2676</v>
      </c>
      <c r="AV17" s="7"/>
    </row>
    <row r="19" spans="1:48" x14ac:dyDescent="0.3">
      <c r="A19" s="6" t="s">
        <v>1708</v>
      </c>
      <c r="B19" s="6"/>
      <c r="C19" s="6"/>
      <c r="D19" s="6" t="s">
        <v>69</v>
      </c>
      <c r="E19" s="6"/>
      <c r="F19" s="6"/>
      <c r="G19" s="7">
        <v>25387</v>
      </c>
      <c r="H19" s="7"/>
      <c r="I19" s="7">
        <v>39596</v>
      </c>
      <c r="J19" s="7"/>
      <c r="K19" s="7">
        <v>32824</v>
      </c>
      <c r="L19" s="7"/>
      <c r="M19" s="7">
        <v>38387</v>
      </c>
      <c r="N19" s="7"/>
      <c r="O19" s="7">
        <v>40766</v>
      </c>
      <c r="P19" s="7"/>
      <c r="Q19" s="7">
        <v>50889</v>
      </c>
      <c r="R19" s="7"/>
      <c r="S19" s="7">
        <v>54092</v>
      </c>
      <c r="T19" s="7"/>
      <c r="U19" s="7">
        <v>55127</v>
      </c>
      <c r="V19" s="7"/>
      <c r="W19" s="7">
        <v>44190</v>
      </c>
      <c r="X19" s="7"/>
      <c r="Y19" s="7">
        <v>59059</v>
      </c>
      <c r="Z19" s="7"/>
      <c r="AA19" s="7">
        <v>63250</v>
      </c>
      <c r="AB19" s="7"/>
      <c r="AC19" s="7">
        <v>62337</v>
      </c>
      <c r="AD19" s="7"/>
      <c r="AE19" s="7">
        <v>70761</v>
      </c>
      <c r="AF19" s="7"/>
      <c r="AG19" s="7">
        <v>79128</v>
      </c>
      <c r="AH19" s="7"/>
      <c r="AI19" s="7">
        <v>104051</v>
      </c>
      <c r="AJ19" s="7"/>
      <c r="AK19" s="7">
        <v>112614</v>
      </c>
      <c r="AL19" s="7"/>
      <c r="AM19" s="7">
        <v>130769</v>
      </c>
      <c r="AN19" s="7"/>
      <c r="AO19" s="7">
        <v>142085</v>
      </c>
      <c r="AP19" s="7"/>
      <c r="AQ19" s="7">
        <v>155143</v>
      </c>
      <c r="AR19" s="7"/>
      <c r="AS19" s="7">
        <v>151013</v>
      </c>
      <c r="AT19" s="7"/>
      <c r="AU19" s="7">
        <v>207211</v>
      </c>
      <c r="AV19" s="7"/>
    </row>
    <row r="20" spans="1:48" x14ac:dyDescent="0.3">
      <c r="A20" s="6" t="s">
        <v>1709</v>
      </c>
      <c r="B20" s="6"/>
      <c r="C20" s="6"/>
      <c r="D20" s="6"/>
      <c r="E20" s="6" t="s">
        <v>1225</v>
      </c>
      <c r="F20" s="6"/>
      <c r="G20" s="7">
        <v>15025</v>
      </c>
      <c r="H20" s="7"/>
      <c r="I20" s="7">
        <v>28447</v>
      </c>
      <c r="J20" s="7"/>
      <c r="K20" s="7">
        <v>22310</v>
      </c>
      <c r="L20" s="7"/>
      <c r="M20" s="7">
        <v>29501</v>
      </c>
      <c r="N20" s="7"/>
      <c r="O20" s="7">
        <v>32011</v>
      </c>
      <c r="P20" s="7"/>
      <c r="Q20" s="7">
        <v>42326</v>
      </c>
      <c r="R20" s="7"/>
      <c r="S20" s="7">
        <v>44238</v>
      </c>
      <c r="T20" s="7"/>
      <c r="U20" s="7">
        <v>43768</v>
      </c>
      <c r="V20" s="7"/>
      <c r="W20" s="7">
        <v>32135</v>
      </c>
      <c r="X20" s="7"/>
      <c r="Y20" s="7">
        <v>42903</v>
      </c>
      <c r="Z20" s="7"/>
      <c r="AA20" s="7">
        <v>46993</v>
      </c>
      <c r="AB20" s="7"/>
      <c r="AC20" s="7">
        <v>43443</v>
      </c>
      <c r="AD20" s="7"/>
      <c r="AE20" s="7">
        <v>47079</v>
      </c>
      <c r="AF20" s="7"/>
      <c r="AG20" s="7">
        <v>52855</v>
      </c>
      <c r="AH20" s="7"/>
      <c r="AI20" s="7">
        <v>66123</v>
      </c>
      <c r="AJ20" s="7"/>
      <c r="AK20" s="7">
        <v>69917</v>
      </c>
      <c r="AL20" s="7"/>
      <c r="AM20" s="7">
        <v>84199</v>
      </c>
      <c r="AN20" s="7"/>
      <c r="AO20" s="7">
        <v>94755</v>
      </c>
      <c r="AP20" s="7"/>
      <c r="AQ20" s="7">
        <v>104371</v>
      </c>
      <c r="AR20" s="7"/>
      <c r="AS20" s="7">
        <v>94829</v>
      </c>
      <c r="AT20" s="7"/>
      <c r="AU20" s="7">
        <v>144525</v>
      </c>
      <c r="AV20" s="7"/>
    </row>
    <row r="21" spans="1:48" x14ac:dyDescent="0.3">
      <c r="A21" s="6" t="s">
        <v>1710</v>
      </c>
      <c r="B21" s="6"/>
      <c r="C21" s="6"/>
      <c r="D21" s="6"/>
      <c r="E21" s="6" t="s">
        <v>1221</v>
      </c>
      <c r="F21" s="6"/>
      <c r="G21" s="7">
        <v>10362</v>
      </c>
      <c r="H21" s="7"/>
      <c r="I21" s="7">
        <v>11149</v>
      </c>
      <c r="J21" s="7"/>
      <c r="K21" s="7">
        <v>10514</v>
      </c>
      <c r="L21" s="7"/>
      <c r="M21" s="7">
        <v>8886</v>
      </c>
      <c r="N21" s="7"/>
      <c r="O21" s="7">
        <v>8755</v>
      </c>
      <c r="P21" s="7"/>
      <c r="Q21" s="7">
        <v>8563</v>
      </c>
      <c r="R21" s="7"/>
      <c r="S21" s="7">
        <v>9854</v>
      </c>
      <c r="T21" s="7"/>
      <c r="U21" s="7">
        <v>11359</v>
      </c>
      <c r="V21" s="7"/>
      <c r="W21" s="7">
        <v>12055</v>
      </c>
      <c r="X21" s="7"/>
      <c r="Y21" s="7">
        <v>16156</v>
      </c>
      <c r="Z21" s="7"/>
      <c r="AA21" s="7">
        <v>16256</v>
      </c>
      <c r="AB21" s="7"/>
      <c r="AC21" s="7">
        <v>18894</v>
      </c>
      <c r="AD21" s="7"/>
      <c r="AE21" s="7">
        <v>23682</v>
      </c>
      <c r="AF21" s="7"/>
      <c r="AG21" s="7">
        <v>26273</v>
      </c>
      <c r="AH21" s="7"/>
      <c r="AI21" s="7">
        <v>37928</v>
      </c>
      <c r="AJ21" s="7"/>
      <c r="AK21" s="7">
        <v>42697</v>
      </c>
      <c r="AL21" s="7"/>
      <c r="AM21" s="7">
        <v>46570</v>
      </c>
      <c r="AN21" s="7"/>
      <c r="AO21" s="7">
        <v>47330</v>
      </c>
      <c r="AP21" s="7"/>
      <c r="AQ21" s="7">
        <v>50772</v>
      </c>
      <c r="AR21" s="7"/>
      <c r="AS21" s="7">
        <v>56184</v>
      </c>
      <c r="AT21" s="7"/>
      <c r="AU21" s="7">
        <v>62687</v>
      </c>
      <c r="AV21" s="7"/>
    </row>
    <row r="23" spans="1:48" x14ac:dyDescent="0.3">
      <c r="A23" s="6" t="s">
        <v>1711</v>
      </c>
      <c r="B23" s="6"/>
      <c r="C23" s="6"/>
      <c r="D23" s="6" t="s">
        <v>71</v>
      </c>
      <c r="E23" s="6"/>
      <c r="F23" s="6"/>
      <c r="G23" s="7">
        <v>12705</v>
      </c>
      <c r="H23" s="7"/>
      <c r="I23" s="7">
        <v>6263</v>
      </c>
      <c r="J23" s="7"/>
      <c r="K23" s="7">
        <v>7239</v>
      </c>
      <c r="L23" s="7"/>
      <c r="M23" s="7">
        <v>6595</v>
      </c>
      <c r="N23" s="7"/>
      <c r="O23" s="7">
        <v>5773</v>
      </c>
      <c r="P23" s="7"/>
      <c r="Q23" s="7">
        <v>8029</v>
      </c>
      <c r="R23" s="7"/>
      <c r="S23" s="7">
        <v>7142</v>
      </c>
      <c r="T23" s="7"/>
      <c r="U23" s="7">
        <v>11125</v>
      </c>
      <c r="V23" s="7"/>
      <c r="W23" s="7">
        <v>28289</v>
      </c>
      <c r="X23" s="7"/>
      <c r="Y23" s="7">
        <v>15666</v>
      </c>
      <c r="Z23" s="7"/>
      <c r="AA23" s="7">
        <v>16797</v>
      </c>
      <c r="AB23" s="7"/>
      <c r="AC23" s="7">
        <v>18872</v>
      </c>
      <c r="AD23" s="7"/>
      <c r="AE23" s="7">
        <v>16971</v>
      </c>
      <c r="AF23" s="7"/>
      <c r="AG23" s="7">
        <v>15497</v>
      </c>
      <c r="AH23" s="7"/>
      <c r="AI23" s="7">
        <v>21370</v>
      </c>
      <c r="AJ23" s="7"/>
      <c r="AK23" s="7">
        <v>35286</v>
      </c>
      <c r="AL23" s="7"/>
      <c r="AM23" s="7">
        <v>24393</v>
      </c>
      <c r="AN23" s="7"/>
      <c r="AO23" s="7">
        <v>16759</v>
      </c>
      <c r="AP23" s="7"/>
      <c r="AQ23" s="7">
        <v>18324</v>
      </c>
      <c r="AR23" s="7"/>
      <c r="AS23" s="7">
        <v>31485</v>
      </c>
      <c r="AT23" s="7"/>
      <c r="AU23" s="7">
        <v>24203</v>
      </c>
      <c r="AV23" s="7"/>
    </row>
    <row r="25" spans="1:48" x14ac:dyDescent="0.3">
      <c r="A25" s="6" t="s">
        <v>1712</v>
      </c>
      <c r="B25" s="6"/>
      <c r="C25" s="6"/>
      <c r="D25" s="6" t="s">
        <v>73</v>
      </c>
      <c r="E25" s="6"/>
      <c r="F25" s="6"/>
      <c r="G25" s="7">
        <v>16656</v>
      </c>
      <c r="H25" s="7"/>
      <c r="I25" s="7">
        <v>23589</v>
      </c>
      <c r="J25" s="7"/>
      <c r="K25" s="7">
        <v>24157</v>
      </c>
      <c r="L25" s="7"/>
      <c r="M25" s="7">
        <v>23650</v>
      </c>
      <c r="N25" s="7"/>
      <c r="O25" s="7">
        <v>26907</v>
      </c>
      <c r="P25" s="7"/>
      <c r="Q25" s="7">
        <v>23905</v>
      </c>
      <c r="R25" s="7"/>
      <c r="S25" s="7">
        <v>23127</v>
      </c>
      <c r="T25" s="7"/>
      <c r="U25" s="7">
        <v>24298</v>
      </c>
      <c r="V25" s="7"/>
      <c r="W25" s="7">
        <v>21067</v>
      </c>
      <c r="X25" s="7"/>
      <c r="Y25" s="7">
        <v>20396</v>
      </c>
      <c r="Z25" s="7"/>
      <c r="AA25" s="7">
        <v>47347</v>
      </c>
      <c r="AB25" s="7"/>
      <c r="AC25" s="7">
        <v>36631</v>
      </c>
      <c r="AD25" s="7"/>
      <c r="AE25" s="7">
        <v>34511</v>
      </c>
      <c r="AF25" s="7"/>
      <c r="AG25" s="7">
        <v>33295</v>
      </c>
      <c r="AH25" s="7"/>
      <c r="AI25" s="7">
        <v>31618</v>
      </c>
      <c r="AJ25" s="7"/>
      <c r="AK25" s="7">
        <v>34493</v>
      </c>
      <c r="AL25" s="7" t="s">
        <v>59</v>
      </c>
      <c r="AM25" s="7">
        <v>33443</v>
      </c>
      <c r="AN25" s="7" t="s">
        <v>59</v>
      </c>
      <c r="AO25" s="7">
        <v>35872</v>
      </c>
      <c r="AP25" s="7" t="s">
        <v>59</v>
      </c>
      <c r="AQ25" s="7">
        <v>38452</v>
      </c>
      <c r="AR25" s="7" t="s">
        <v>59</v>
      </c>
      <c r="AS25" s="7">
        <v>52357</v>
      </c>
      <c r="AT25" s="7" t="s">
        <v>59</v>
      </c>
      <c r="AU25" s="7">
        <v>36965</v>
      </c>
      <c r="AV25" s="7"/>
    </row>
    <row r="26" spans="1:48" x14ac:dyDescent="0.3">
      <c r="A26" s="6" t="s">
        <v>1713</v>
      </c>
      <c r="B26" s="6"/>
      <c r="C26" s="6"/>
      <c r="D26" s="6"/>
      <c r="E26" s="6" t="s">
        <v>1260</v>
      </c>
      <c r="F26" s="6"/>
      <c r="G26" s="7">
        <v>0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0</v>
      </c>
      <c r="R26" s="7"/>
      <c r="S26" s="7">
        <v>0</v>
      </c>
      <c r="T26" s="7"/>
      <c r="U26" s="7">
        <v>0</v>
      </c>
      <c r="V26" s="7"/>
      <c r="W26" s="7">
        <v>0</v>
      </c>
      <c r="X26" s="7"/>
      <c r="Y26" s="7">
        <v>0</v>
      </c>
      <c r="Z26" s="7"/>
      <c r="AA26" s="7">
        <v>0</v>
      </c>
      <c r="AB26" s="7"/>
      <c r="AC26" s="7">
        <v>0</v>
      </c>
      <c r="AD26" s="7"/>
      <c r="AE26" s="7">
        <v>0</v>
      </c>
      <c r="AF26" s="7"/>
      <c r="AG26" s="7">
        <v>0</v>
      </c>
      <c r="AH26" s="7"/>
      <c r="AI26" s="7">
        <v>0</v>
      </c>
      <c r="AJ26" s="7"/>
      <c r="AK26" s="7">
        <v>0</v>
      </c>
      <c r="AL26" s="7"/>
      <c r="AM26" s="7">
        <v>0</v>
      </c>
      <c r="AN26" s="7"/>
      <c r="AO26" s="7">
        <v>0</v>
      </c>
      <c r="AP26" s="7"/>
      <c r="AQ26" s="7">
        <v>0</v>
      </c>
      <c r="AR26" s="7"/>
      <c r="AS26" s="7">
        <v>0</v>
      </c>
      <c r="AT26" s="7"/>
      <c r="AU26" s="7">
        <v>0</v>
      </c>
      <c r="AV26" s="7"/>
    </row>
    <row r="27" spans="1:48" x14ac:dyDescent="0.3">
      <c r="A27" s="6" t="s">
        <v>1714</v>
      </c>
      <c r="B27" s="6"/>
      <c r="C27" s="6"/>
      <c r="D27" s="6"/>
      <c r="E27" s="6" t="s">
        <v>1219</v>
      </c>
      <c r="F27" s="6"/>
      <c r="G27" s="7">
        <v>2102</v>
      </c>
      <c r="H27" s="7"/>
      <c r="I27" s="7">
        <v>1954</v>
      </c>
      <c r="J27" s="7"/>
      <c r="K27" s="7">
        <v>2860</v>
      </c>
      <c r="L27" s="7"/>
      <c r="M27" s="7">
        <v>2374</v>
      </c>
      <c r="N27" s="7"/>
      <c r="O27" s="7">
        <v>2891</v>
      </c>
      <c r="P27" s="7"/>
      <c r="Q27" s="7">
        <v>6892</v>
      </c>
      <c r="R27" s="7"/>
      <c r="S27" s="7">
        <v>4758</v>
      </c>
      <c r="T27" s="7"/>
      <c r="U27" s="7">
        <v>4034</v>
      </c>
      <c r="V27" s="7"/>
      <c r="W27" s="7">
        <v>3191</v>
      </c>
      <c r="X27" s="7"/>
      <c r="Y27" s="7">
        <v>4174</v>
      </c>
      <c r="Z27" s="7"/>
      <c r="AA27" s="7">
        <v>5863</v>
      </c>
      <c r="AB27" s="7"/>
      <c r="AC27" s="7">
        <v>2299</v>
      </c>
      <c r="AD27" s="7"/>
      <c r="AE27" s="7">
        <v>3795</v>
      </c>
      <c r="AF27" s="7"/>
      <c r="AG27" s="7">
        <v>5519</v>
      </c>
      <c r="AH27" s="7"/>
      <c r="AI27" s="7">
        <v>7923</v>
      </c>
      <c r="AJ27" s="7"/>
      <c r="AK27" s="7">
        <v>9808</v>
      </c>
      <c r="AL27" s="7"/>
      <c r="AM27" s="7">
        <v>7655</v>
      </c>
      <c r="AN27" s="7"/>
      <c r="AO27" s="7">
        <v>10937</v>
      </c>
      <c r="AP27" s="7"/>
      <c r="AQ27" s="7">
        <v>10863</v>
      </c>
      <c r="AR27" s="7"/>
      <c r="AS27" s="7">
        <v>24762</v>
      </c>
      <c r="AT27" s="7" t="s">
        <v>59</v>
      </c>
      <c r="AU27" s="7">
        <v>11874</v>
      </c>
      <c r="AV27" s="7"/>
    </row>
    <row r="28" spans="1:48" x14ac:dyDescent="0.3">
      <c r="A28" s="6" t="s">
        <v>1715</v>
      </c>
      <c r="B28" s="6"/>
      <c r="C28" s="6"/>
      <c r="D28" s="6"/>
      <c r="E28" s="6" t="s">
        <v>1223</v>
      </c>
      <c r="F28" s="6"/>
      <c r="G28" s="7">
        <v>11522</v>
      </c>
      <c r="H28" s="7"/>
      <c r="I28" s="7">
        <v>17516</v>
      </c>
      <c r="J28" s="7"/>
      <c r="K28" s="7">
        <v>16832</v>
      </c>
      <c r="L28" s="7"/>
      <c r="M28" s="7">
        <v>17603</v>
      </c>
      <c r="N28" s="7"/>
      <c r="O28" s="7">
        <v>20202</v>
      </c>
      <c r="P28" s="7"/>
      <c r="Q28" s="7">
        <v>11376</v>
      </c>
      <c r="R28" s="7"/>
      <c r="S28" s="7">
        <v>12155</v>
      </c>
      <c r="T28" s="7"/>
      <c r="U28" s="7">
        <v>13802</v>
      </c>
      <c r="V28" s="7"/>
      <c r="W28" s="7">
        <v>11375</v>
      </c>
      <c r="X28" s="7"/>
      <c r="Y28" s="7">
        <v>9507</v>
      </c>
      <c r="Z28" s="7"/>
      <c r="AA28" s="7">
        <v>12050</v>
      </c>
      <c r="AB28" s="7"/>
      <c r="AC28" s="7">
        <v>8396</v>
      </c>
      <c r="AD28" s="7"/>
      <c r="AE28" s="7">
        <v>9682</v>
      </c>
      <c r="AF28" s="7"/>
      <c r="AG28" s="7">
        <v>10165</v>
      </c>
      <c r="AH28" s="7"/>
      <c r="AI28" s="7">
        <v>11043</v>
      </c>
      <c r="AJ28" s="7"/>
      <c r="AK28" s="7">
        <v>13912</v>
      </c>
      <c r="AL28" s="7"/>
      <c r="AM28" s="7">
        <v>14333</v>
      </c>
      <c r="AN28" s="7"/>
      <c r="AO28" s="7">
        <v>14234</v>
      </c>
      <c r="AP28" s="7"/>
      <c r="AQ28" s="7">
        <v>16644</v>
      </c>
      <c r="AR28" s="7"/>
      <c r="AS28" s="7">
        <v>15198</v>
      </c>
      <c r="AT28" s="7"/>
      <c r="AU28" s="7">
        <v>14497</v>
      </c>
      <c r="AV28" s="7"/>
    </row>
    <row r="29" spans="1:48" x14ac:dyDescent="0.3">
      <c r="A29" s="6" t="s">
        <v>1716</v>
      </c>
      <c r="B29" s="6"/>
      <c r="C29" s="6"/>
      <c r="D29" s="6"/>
      <c r="E29" s="6" t="s">
        <v>1227</v>
      </c>
      <c r="F29" s="6"/>
      <c r="G29" s="7">
        <v>166</v>
      </c>
      <c r="H29" s="7"/>
      <c r="I29" s="7">
        <v>222</v>
      </c>
      <c r="J29" s="7"/>
      <c r="K29" s="7">
        <v>256</v>
      </c>
      <c r="L29" s="7"/>
      <c r="M29" s="7">
        <v>338</v>
      </c>
      <c r="N29" s="7"/>
      <c r="O29" s="7">
        <v>360</v>
      </c>
      <c r="P29" s="7"/>
      <c r="Q29" s="7">
        <v>371</v>
      </c>
      <c r="R29" s="7"/>
      <c r="S29" s="7">
        <v>299</v>
      </c>
      <c r="T29" s="7"/>
      <c r="U29" s="7">
        <v>356</v>
      </c>
      <c r="V29" s="7"/>
      <c r="W29" s="7">
        <v>437</v>
      </c>
      <c r="X29" s="7"/>
      <c r="Y29" s="7">
        <v>541</v>
      </c>
      <c r="Z29" s="7"/>
      <c r="AA29" s="7">
        <v>22376</v>
      </c>
      <c r="AB29" s="7"/>
      <c r="AC29" s="7">
        <v>19632</v>
      </c>
      <c r="AD29" s="7"/>
      <c r="AE29" s="7">
        <v>14279</v>
      </c>
      <c r="AF29" s="7"/>
      <c r="AG29" s="7">
        <v>9328</v>
      </c>
      <c r="AH29" s="7"/>
      <c r="AI29" s="7">
        <v>6620</v>
      </c>
      <c r="AJ29" s="7"/>
      <c r="AK29" s="7">
        <v>4533</v>
      </c>
      <c r="AL29" s="7"/>
      <c r="AM29" s="7">
        <v>5159</v>
      </c>
      <c r="AN29" s="7"/>
      <c r="AO29" s="7">
        <v>3910</v>
      </c>
      <c r="AP29" s="7"/>
      <c r="AQ29" s="7">
        <v>2973</v>
      </c>
      <c r="AR29" s="7"/>
      <c r="AS29" s="7">
        <v>1792</v>
      </c>
      <c r="AT29" s="7"/>
      <c r="AU29" s="7">
        <v>1611</v>
      </c>
      <c r="AV29" s="7"/>
    </row>
    <row r="30" spans="1:48" x14ac:dyDescent="0.3">
      <c r="A30" s="6" t="s">
        <v>1717</v>
      </c>
      <c r="B30" s="6"/>
      <c r="C30" s="6"/>
      <c r="D30" s="6"/>
      <c r="E30" s="6" t="s">
        <v>1718</v>
      </c>
      <c r="F30" s="6"/>
      <c r="G30" s="7">
        <v>2177</v>
      </c>
      <c r="H30" s="7"/>
      <c r="I30" s="7">
        <v>2865</v>
      </c>
      <c r="J30" s="7"/>
      <c r="K30" s="7">
        <v>2934</v>
      </c>
      <c r="L30" s="7"/>
      <c r="M30" s="7">
        <v>2358</v>
      </c>
      <c r="N30" s="7"/>
      <c r="O30" s="7">
        <v>2390</v>
      </c>
      <c r="P30" s="7"/>
      <c r="Q30" s="7">
        <v>2973</v>
      </c>
      <c r="R30" s="7"/>
      <c r="S30" s="7">
        <v>3755</v>
      </c>
      <c r="T30" s="7"/>
      <c r="U30" s="7">
        <v>3807</v>
      </c>
      <c r="V30" s="7"/>
      <c r="W30" s="7">
        <v>3672</v>
      </c>
      <c r="X30" s="7"/>
      <c r="Y30" s="7">
        <v>4032</v>
      </c>
      <c r="Z30" s="7"/>
      <c r="AA30" s="7">
        <v>4432</v>
      </c>
      <c r="AB30" s="7"/>
      <c r="AC30" s="7">
        <v>4281</v>
      </c>
      <c r="AD30" s="7"/>
      <c r="AE30" s="7">
        <v>4185</v>
      </c>
      <c r="AF30" s="7"/>
      <c r="AG30" s="7">
        <v>4622</v>
      </c>
      <c r="AH30" s="7"/>
      <c r="AI30" s="7">
        <v>4455</v>
      </c>
      <c r="AJ30" s="7"/>
      <c r="AK30" s="7">
        <v>4596</v>
      </c>
      <c r="AL30" s="7"/>
      <c r="AM30" s="7">
        <v>4342</v>
      </c>
      <c r="AN30" s="7"/>
      <c r="AO30" s="7">
        <v>4687</v>
      </c>
      <c r="AP30" s="7"/>
      <c r="AQ30" s="7">
        <v>5832</v>
      </c>
      <c r="AR30" s="7"/>
      <c r="AS30" s="7">
        <v>7152</v>
      </c>
      <c r="AT30" s="7" t="s">
        <v>59</v>
      </c>
      <c r="AU30" s="7">
        <v>6184</v>
      </c>
      <c r="AV30" s="7"/>
    </row>
    <row r="31" spans="1:48" x14ac:dyDescent="0.3">
      <c r="A31" s="6" t="s">
        <v>1719</v>
      </c>
      <c r="B31" s="6"/>
      <c r="C31" s="6"/>
      <c r="D31" s="6"/>
      <c r="E31" s="6" t="s">
        <v>1273</v>
      </c>
      <c r="F31" s="6"/>
      <c r="G31" s="7">
        <v>689</v>
      </c>
      <c r="H31" s="7"/>
      <c r="I31" s="7">
        <v>1033</v>
      </c>
      <c r="J31" s="7"/>
      <c r="K31" s="7">
        <v>1276</v>
      </c>
      <c r="L31" s="7"/>
      <c r="M31" s="7">
        <v>976</v>
      </c>
      <c r="N31" s="7"/>
      <c r="O31" s="7">
        <v>1064</v>
      </c>
      <c r="P31" s="7"/>
      <c r="Q31" s="7">
        <v>2294</v>
      </c>
      <c r="R31" s="7"/>
      <c r="S31" s="7">
        <v>2161</v>
      </c>
      <c r="T31" s="7"/>
      <c r="U31" s="7">
        <v>2298</v>
      </c>
      <c r="V31" s="7"/>
      <c r="W31" s="7">
        <v>2391</v>
      </c>
      <c r="X31" s="7"/>
      <c r="Y31" s="7">
        <v>2141</v>
      </c>
      <c r="Z31" s="7"/>
      <c r="AA31" s="7">
        <v>2626</v>
      </c>
      <c r="AB31" s="7"/>
      <c r="AC31" s="7">
        <v>2023</v>
      </c>
      <c r="AD31" s="7"/>
      <c r="AE31" s="7">
        <v>2569</v>
      </c>
      <c r="AF31" s="7"/>
      <c r="AG31" s="7">
        <v>3661</v>
      </c>
      <c r="AH31" s="7"/>
      <c r="AI31" s="7">
        <v>1576</v>
      </c>
      <c r="AJ31" s="7"/>
      <c r="AK31" s="7">
        <v>1644</v>
      </c>
      <c r="AL31" s="7" t="s">
        <v>59</v>
      </c>
      <c r="AM31" s="7">
        <v>1954</v>
      </c>
      <c r="AN31" s="7" t="s">
        <v>59</v>
      </c>
      <c r="AO31" s="7">
        <v>2105</v>
      </c>
      <c r="AP31" s="7" t="s">
        <v>59</v>
      </c>
      <c r="AQ31" s="7">
        <v>2140</v>
      </c>
      <c r="AR31" s="7" t="s">
        <v>59</v>
      </c>
      <c r="AS31" s="7">
        <v>3453</v>
      </c>
      <c r="AT31" s="7" t="s">
        <v>59</v>
      </c>
      <c r="AU31" s="7">
        <v>2798</v>
      </c>
      <c r="AV31" s="7"/>
    </row>
    <row r="33" spans="1:48" x14ac:dyDescent="0.3">
      <c r="A33" s="6" t="s">
        <v>1720</v>
      </c>
      <c r="B33" s="6"/>
      <c r="C33" s="6"/>
      <c r="D33" s="6" t="s">
        <v>75</v>
      </c>
      <c r="E33" s="6"/>
      <c r="F33" s="6"/>
      <c r="G33" s="7">
        <v>8566</v>
      </c>
      <c r="H33" s="7"/>
      <c r="I33" s="7">
        <v>7723</v>
      </c>
      <c r="J33" s="7"/>
      <c r="K33" s="7">
        <v>9115</v>
      </c>
      <c r="L33" s="7"/>
      <c r="M33" s="7">
        <v>10093</v>
      </c>
      <c r="N33" s="7"/>
      <c r="O33" s="7">
        <v>8828</v>
      </c>
      <c r="P33" s="7"/>
      <c r="Q33" s="7">
        <v>14596</v>
      </c>
      <c r="R33" s="7"/>
      <c r="S33" s="7">
        <v>20381</v>
      </c>
      <c r="T33" s="7"/>
      <c r="U33" s="7">
        <v>24538</v>
      </c>
      <c r="V33" s="7"/>
      <c r="W33" s="7">
        <v>20463</v>
      </c>
      <c r="X33" s="7"/>
      <c r="Y33" s="7">
        <v>23424</v>
      </c>
      <c r="Z33" s="7"/>
      <c r="AA33" s="7">
        <v>24738</v>
      </c>
      <c r="AB33" s="7"/>
      <c r="AC33" s="7">
        <v>23462</v>
      </c>
      <c r="AD33" s="7"/>
      <c r="AE33" s="7">
        <v>23828</v>
      </c>
      <c r="AF33" s="7"/>
      <c r="AG33" s="7">
        <v>21001</v>
      </c>
      <c r="AH33" s="7"/>
      <c r="AI33" s="7">
        <v>24713</v>
      </c>
      <c r="AJ33" s="7"/>
      <c r="AK33" s="7">
        <v>24258</v>
      </c>
      <c r="AL33" s="7"/>
      <c r="AM33" s="7">
        <v>26550</v>
      </c>
      <c r="AN33" s="7"/>
      <c r="AO33" s="7">
        <v>30137</v>
      </c>
      <c r="AP33" s="7"/>
      <c r="AQ33" s="7">
        <v>27717</v>
      </c>
      <c r="AR33" s="7"/>
      <c r="AS33" s="7">
        <v>39167</v>
      </c>
      <c r="AT33" s="7"/>
      <c r="AU33" s="7">
        <v>18489</v>
      </c>
      <c r="AV33" s="7"/>
    </row>
    <row r="35" spans="1:48" x14ac:dyDescent="0.3">
      <c r="A35" s="6" t="s">
        <v>1721</v>
      </c>
      <c r="B35" s="6"/>
      <c r="C35" s="8" t="s">
        <v>867</v>
      </c>
      <c r="D35" s="6"/>
      <c r="E35" s="6"/>
      <c r="F35" s="6"/>
      <c r="G35" s="7">
        <v>181654</v>
      </c>
      <c r="H35" s="7"/>
      <c r="I35" s="7">
        <v>192355</v>
      </c>
      <c r="J35" s="7"/>
      <c r="K35" s="7">
        <v>196070</v>
      </c>
      <c r="L35" s="7"/>
      <c r="M35" s="7">
        <v>211827</v>
      </c>
      <c r="N35" s="7"/>
      <c r="O35" s="7">
        <v>229274</v>
      </c>
      <c r="P35" s="7"/>
      <c r="Q35" s="7">
        <v>249645</v>
      </c>
      <c r="R35" s="7"/>
      <c r="S35" s="7">
        <v>267738</v>
      </c>
      <c r="T35" s="7"/>
      <c r="U35" s="7">
        <v>292043</v>
      </c>
      <c r="V35" s="7"/>
      <c r="W35" s="7">
        <v>315536</v>
      </c>
      <c r="X35" s="7"/>
      <c r="Y35" s="7">
        <v>307196</v>
      </c>
      <c r="Z35" s="7"/>
      <c r="AA35" s="7">
        <v>316788</v>
      </c>
      <c r="AB35" s="7"/>
      <c r="AC35" s="7">
        <v>319456</v>
      </c>
      <c r="AD35" s="7"/>
      <c r="AE35" s="7">
        <v>328499</v>
      </c>
      <c r="AF35" s="7"/>
      <c r="AG35" s="7">
        <v>333169</v>
      </c>
      <c r="AH35" s="7"/>
      <c r="AI35" s="7">
        <v>368160</v>
      </c>
      <c r="AJ35" s="7"/>
      <c r="AK35" s="7">
        <v>399361</v>
      </c>
      <c r="AL35" s="7" t="s">
        <v>59</v>
      </c>
      <c r="AM35" s="7">
        <v>399088</v>
      </c>
      <c r="AN35" s="7" t="s">
        <v>59</v>
      </c>
      <c r="AO35" s="7">
        <v>408512</v>
      </c>
      <c r="AP35" s="7" t="s">
        <v>59</v>
      </c>
      <c r="AQ35" s="7">
        <v>439857</v>
      </c>
      <c r="AR35" s="7" t="s">
        <v>59</v>
      </c>
      <c r="AS35" s="7">
        <v>490132</v>
      </c>
      <c r="AT35" s="7" t="s">
        <v>59</v>
      </c>
      <c r="AU35" s="7">
        <v>491112</v>
      </c>
      <c r="AV35" s="7"/>
    </row>
    <row r="37" spans="1:48" x14ac:dyDescent="0.3">
      <c r="A37" s="6" t="s">
        <v>1722</v>
      </c>
      <c r="B37" s="6"/>
      <c r="C37" s="6"/>
      <c r="D37" s="6" t="s">
        <v>63</v>
      </c>
      <c r="E37" s="6"/>
      <c r="F37" s="6"/>
      <c r="G37" s="7">
        <v>64499</v>
      </c>
      <c r="H37" s="7"/>
      <c r="I37" s="7">
        <v>67653</v>
      </c>
      <c r="J37" s="7"/>
      <c r="K37" s="7">
        <v>72647</v>
      </c>
      <c r="L37" s="7"/>
      <c r="M37" s="7">
        <v>73687</v>
      </c>
      <c r="N37" s="7"/>
      <c r="O37" s="7">
        <v>78302</v>
      </c>
      <c r="P37" s="7"/>
      <c r="Q37" s="7">
        <v>80241</v>
      </c>
      <c r="R37" s="7"/>
      <c r="S37" s="7">
        <v>87510</v>
      </c>
      <c r="T37" s="7"/>
      <c r="U37" s="7">
        <v>92998</v>
      </c>
      <c r="V37" s="7"/>
      <c r="W37" s="7">
        <v>96249</v>
      </c>
      <c r="X37" s="7"/>
      <c r="Y37" s="7">
        <v>96853</v>
      </c>
      <c r="Z37" s="7"/>
      <c r="AA37" s="7">
        <v>94192</v>
      </c>
      <c r="AB37" s="7"/>
      <c r="AC37" s="7">
        <v>97667</v>
      </c>
      <c r="AD37" s="7"/>
      <c r="AE37" s="7">
        <v>100297</v>
      </c>
      <c r="AF37" s="7"/>
      <c r="AG37" s="7">
        <v>106735</v>
      </c>
      <c r="AH37" s="7"/>
      <c r="AI37" s="7">
        <v>110669</v>
      </c>
      <c r="AJ37" s="7"/>
      <c r="AK37" s="7">
        <v>111109</v>
      </c>
      <c r="AL37" s="7" t="s">
        <v>59</v>
      </c>
      <c r="AM37" s="7">
        <v>111857</v>
      </c>
      <c r="AN37" s="7" t="s">
        <v>59</v>
      </c>
      <c r="AO37" s="7">
        <v>117455</v>
      </c>
      <c r="AP37" s="7" t="s">
        <v>59</v>
      </c>
      <c r="AQ37" s="7">
        <v>123664</v>
      </c>
      <c r="AR37" s="7" t="s">
        <v>59</v>
      </c>
      <c r="AS37" s="7">
        <v>130168</v>
      </c>
      <c r="AT37" s="7" t="s">
        <v>59</v>
      </c>
      <c r="AU37" s="7">
        <v>140567</v>
      </c>
      <c r="AV37" s="7"/>
    </row>
    <row r="38" spans="1:48" x14ac:dyDescent="0.3">
      <c r="A38" s="6" t="s">
        <v>1723</v>
      </c>
      <c r="B38" s="6"/>
      <c r="C38" s="6"/>
      <c r="D38" s="6"/>
      <c r="E38" s="6" t="s">
        <v>1225</v>
      </c>
      <c r="F38" s="6"/>
      <c r="G38" s="7">
        <v>38153</v>
      </c>
      <c r="H38" s="7"/>
      <c r="I38" s="7">
        <v>39459</v>
      </c>
      <c r="J38" s="7"/>
      <c r="K38" s="7">
        <v>40268</v>
      </c>
      <c r="L38" s="7"/>
      <c r="M38" s="7">
        <v>41032</v>
      </c>
      <c r="N38" s="7"/>
      <c r="O38" s="7">
        <v>41655</v>
      </c>
      <c r="P38" s="7"/>
      <c r="Q38" s="7">
        <v>41315</v>
      </c>
      <c r="R38" s="7"/>
      <c r="S38" s="7">
        <v>45849</v>
      </c>
      <c r="T38" s="7"/>
      <c r="U38" s="7">
        <v>45897</v>
      </c>
      <c r="V38" s="7"/>
      <c r="W38" s="7">
        <v>43735</v>
      </c>
      <c r="X38" s="7"/>
      <c r="Y38" s="7">
        <v>45684</v>
      </c>
      <c r="Z38" s="7"/>
      <c r="AA38" s="7">
        <v>44982</v>
      </c>
      <c r="AB38" s="7"/>
      <c r="AC38" s="7">
        <v>50700</v>
      </c>
      <c r="AD38" s="7"/>
      <c r="AE38" s="7">
        <v>53118</v>
      </c>
      <c r="AF38" s="7"/>
      <c r="AG38" s="7">
        <v>59604</v>
      </c>
      <c r="AH38" s="7"/>
      <c r="AI38" s="7">
        <v>65043</v>
      </c>
      <c r="AJ38" s="7"/>
      <c r="AK38" s="7">
        <v>66686</v>
      </c>
      <c r="AL38" s="7"/>
      <c r="AM38" s="7">
        <v>69406</v>
      </c>
      <c r="AN38" s="7"/>
      <c r="AO38" s="7">
        <v>75262</v>
      </c>
      <c r="AP38" s="7"/>
      <c r="AQ38" s="7">
        <v>82533</v>
      </c>
      <c r="AR38" s="7" t="s">
        <v>59</v>
      </c>
      <c r="AS38" s="7">
        <v>90058</v>
      </c>
      <c r="AT38" s="7" t="s">
        <v>59</v>
      </c>
      <c r="AU38" s="7">
        <v>101417</v>
      </c>
      <c r="AV38" s="7"/>
    </row>
    <row r="39" spans="1:48" x14ac:dyDescent="0.3">
      <c r="A39" s="6" t="s">
        <v>1724</v>
      </c>
      <c r="B39" s="6"/>
      <c r="C39" s="6"/>
      <c r="D39" s="6"/>
      <c r="E39" s="6" t="s">
        <v>1351</v>
      </c>
      <c r="F39" s="6"/>
      <c r="G39" s="7">
        <v>26346</v>
      </c>
      <c r="H39" s="7"/>
      <c r="I39" s="7">
        <v>28194</v>
      </c>
      <c r="J39" s="7"/>
      <c r="K39" s="7">
        <v>32380</v>
      </c>
      <c r="L39" s="7"/>
      <c r="M39" s="7">
        <v>32654</v>
      </c>
      <c r="N39" s="7"/>
      <c r="O39" s="7">
        <v>36647</v>
      </c>
      <c r="P39" s="7"/>
      <c r="Q39" s="7">
        <v>38926</v>
      </c>
      <c r="R39" s="7"/>
      <c r="S39" s="7">
        <v>41661</v>
      </c>
      <c r="T39" s="7"/>
      <c r="U39" s="7">
        <v>47101</v>
      </c>
      <c r="V39" s="7"/>
      <c r="W39" s="7">
        <v>52514</v>
      </c>
      <c r="X39" s="7"/>
      <c r="Y39" s="7">
        <v>51169</v>
      </c>
      <c r="Z39" s="7"/>
      <c r="AA39" s="7">
        <v>49210</v>
      </c>
      <c r="AB39" s="7"/>
      <c r="AC39" s="7">
        <v>46967</v>
      </c>
      <c r="AD39" s="7"/>
      <c r="AE39" s="7">
        <v>47179</v>
      </c>
      <c r="AF39" s="7"/>
      <c r="AG39" s="7">
        <v>47131</v>
      </c>
      <c r="AH39" s="7"/>
      <c r="AI39" s="7">
        <v>45626</v>
      </c>
      <c r="AJ39" s="7"/>
      <c r="AK39" s="7">
        <v>44423</v>
      </c>
      <c r="AL39" s="7" t="s">
        <v>59</v>
      </c>
      <c r="AM39" s="7">
        <v>42451</v>
      </c>
      <c r="AN39" s="7" t="s">
        <v>59</v>
      </c>
      <c r="AO39" s="7">
        <v>42193</v>
      </c>
      <c r="AP39" s="7" t="s">
        <v>59</v>
      </c>
      <c r="AQ39" s="7">
        <v>41130</v>
      </c>
      <c r="AR39" s="7" t="s">
        <v>59</v>
      </c>
      <c r="AS39" s="7">
        <v>40110</v>
      </c>
      <c r="AT39" s="7" t="s">
        <v>59</v>
      </c>
      <c r="AU39" s="7">
        <v>39150</v>
      </c>
      <c r="AV39" s="7"/>
    </row>
    <row r="40" spans="1:48" x14ac:dyDescent="0.3">
      <c r="A40" s="6" t="s">
        <v>1725</v>
      </c>
      <c r="B40" s="6"/>
      <c r="C40" s="6"/>
      <c r="D40" s="6"/>
      <c r="E40" s="6"/>
      <c r="F40" s="6" t="s">
        <v>1353</v>
      </c>
      <c r="G40" s="7">
        <v>23759</v>
      </c>
      <c r="H40" s="7"/>
      <c r="I40" s="7">
        <v>25408</v>
      </c>
      <c r="J40" s="7"/>
      <c r="K40" s="7">
        <v>29412</v>
      </c>
      <c r="L40" s="7"/>
      <c r="M40" s="7">
        <v>29569</v>
      </c>
      <c r="N40" s="7"/>
      <c r="O40" s="7">
        <v>33402</v>
      </c>
      <c r="P40" s="7"/>
      <c r="Q40" s="7">
        <v>35875</v>
      </c>
      <c r="R40" s="7"/>
      <c r="S40" s="7">
        <v>39187</v>
      </c>
      <c r="T40" s="7"/>
      <c r="U40" s="7">
        <v>43505</v>
      </c>
      <c r="V40" s="7"/>
      <c r="W40" s="7">
        <v>47215</v>
      </c>
      <c r="X40" s="7"/>
      <c r="Y40" s="7">
        <v>46093</v>
      </c>
      <c r="Z40" s="7"/>
      <c r="AA40" s="7">
        <v>44425</v>
      </c>
      <c r="AB40" s="7"/>
      <c r="AC40" s="7">
        <v>44811</v>
      </c>
      <c r="AD40" s="7"/>
      <c r="AE40" s="7">
        <v>44730</v>
      </c>
      <c r="AF40" s="7"/>
      <c r="AG40" s="7">
        <v>44666</v>
      </c>
      <c r="AH40" s="7"/>
      <c r="AI40" s="7">
        <v>34487</v>
      </c>
      <c r="AJ40" s="7"/>
      <c r="AK40" s="7">
        <v>34233</v>
      </c>
      <c r="AL40" s="7" t="s">
        <v>59</v>
      </c>
      <c r="AM40" s="7">
        <v>32457</v>
      </c>
      <c r="AN40" s="7" t="s">
        <v>59</v>
      </c>
      <c r="AO40" s="7">
        <v>31900</v>
      </c>
      <c r="AP40" s="7" t="s">
        <v>59</v>
      </c>
      <c r="AQ40" s="7">
        <v>32049</v>
      </c>
      <c r="AR40" s="7" t="s">
        <v>59</v>
      </c>
      <c r="AS40" s="7">
        <v>30095</v>
      </c>
      <c r="AT40" s="7" t="s">
        <v>59</v>
      </c>
      <c r="AU40" s="7">
        <v>30009</v>
      </c>
      <c r="AV40" s="7"/>
    </row>
    <row r="41" spans="1:48" x14ac:dyDescent="0.3">
      <c r="A41" s="6" t="s">
        <v>1726</v>
      </c>
      <c r="B41" s="6"/>
      <c r="C41" s="6"/>
      <c r="D41" s="6"/>
      <c r="E41" s="6"/>
      <c r="F41" s="6" t="s">
        <v>1355</v>
      </c>
      <c r="G41" s="7">
        <v>2588</v>
      </c>
      <c r="H41" s="7"/>
      <c r="I41" s="7">
        <v>2786</v>
      </c>
      <c r="J41" s="7"/>
      <c r="K41" s="7">
        <v>2968</v>
      </c>
      <c r="L41" s="7"/>
      <c r="M41" s="7">
        <v>3085</v>
      </c>
      <c r="N41" s="7"/>
      <c r="O41" s="7">
        <v>3245</v>
      </c>
      <c r="P41" s="7"/>
      <c r="Q41" s="7">
        <v>3051</v>
      </c>
      <c r="R41" s="7"/>
      <c r="S41" s="7">
        <v>2474</v>
      </c>
      <c r="T41" s="7"/>
      <c r="U41" s="7">
        <v>3597</v>
      </c>
      <c r="V41" s="7"/>
      <c r="W41" s="7">
        <v>5299</v>
      </c>
      <c r="X41" s="7"/>
      <c r="Y41" s="7">
        <v>5076</v>
      </c>
      <c r="Z41" s="7"/>
      <c r="AA41" s="7">
        <v>4784</v>
      </c>
      <c r="AB41" s="7"/>
      <c r="AC41" s="7">
        <v>2156</v>
      </c>
      <c r="AD41" s="7"/>
      <c r="AE41" s="7">
        <v>2449</v>
      </c>
      <c r="AF41" s="7"/>
      <c r="AG41" s="7">
        <v>2465</v>
      </c>
      <c r="AH41" s="7"/>
      <c r="AI41" s="7">
        <v>2508</v>
      </c>
      <c r="AJ41" s="7"/>
      <c r="AK41" s="7">
        <v>3249</v>
      </c>
      <c r="AL41" s="7"/>
      <c r="AM41" s="7">
        <v>2696</v>
      </c>
      <c r="AN41" s="7"/>
      <c r="AO41" s="7">
        <v>2652</v>
      </c>
      <c r="AP41" s="7"/>
      <c r="AQ41" s="7">
        <v>2613</v>
      </c>
      <c r="AR41" s="7"/>
      <c r="AS41" s="7">
        <v>2827</v>
      </c>
      <c r="AT41" s="7"/>
      <c r="AU41" s="7">
        <v>2936</v>
      </c>
      <c r="AV41" s="7"/>
    </row>
    <row r="42" spans="1:48" x14ac:dyDescent="0.3">
      <c r="A42" s="6" t="s">
        <v>1727</v>
      </c>
      <c r="B42" s="6"/>
      <c r="C42" s="6"/>
      <c r="D42" s="6"/>
      <c r="E42" s="6"/>
      <c r="F42" s="6" t="s">
        <v>1357</v>
      </c>
      <c r="G42" s="7">
        <v>0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0</v>
      </c>
      <c r="R42" s="7"/>
      <c r="S42" s="7">
        <v>0</v>
      </c>
      <c r="T42" s="7"/>
      <c r="U42" s="7">
        <v>0</v>
      </c>
      <c r="V42" s="7"/>
      <c r="W42" s="7">
        <v>0</v>
      </c>
      <c r="X42" s="7"/>
      <c r="Y42" s="7">
        <v>0</v>
      </c>
      <c r="Z42" s="7"/>
      <c r="AA42" s="7">
        <v>0</v>
      </c>
      <c r="AB42" s="7"/>
      <c r="AC42" s="7">
        <v>0</v>
      </c>
      <c r="AD42" s="7"/>
      <c r="AE42" s="7">
        <v>0</v>
      </c>
      <c r="AF42" s="7"/>
      <c r="AG42" s="7">
        <v>0</v>
      </c>
      <c r="AH42" s="7"/>
      <c r="AI42" s="7">
        <v>8631</v>
      </c>
      <c r="AJ42" s="7"/>
      <c r="AK42" s="7">
        <v>6942</v>
      </c>
      <c r="AL42" s="7"/>
      <c r="AM42" s="7">
        <v>7299</v>
      </c>
      <c r="AN42" s="7"/>
      <c r="AO42" s="7">
        <v>7641</v>
      </c>
      <c r="AP42" s="7"/>
      <c r="AQ42" s="7">
        <v>6468</v>
      </c>
      <c r="AR42" s="7"/>
      <c r="AS42" s="7">
        <v>7189</v>
      </c>
      <c r="AT42" s="7" t="s">
        <v>59</v>
      </c>
      <c r="AU42" s="7">
        <v>6205</v>
      </c>
      <c r="AV42" s="7"/>
    </row>
    <row r="44" spans="1:48" x14ac:dyDescent="0.3">
      <c r="A44" s="6" t="s">
        <v>1728</v>
      </c>
      <c r="B44" s="6"/>
      <c r="C44" s="6"/>
      <c r="D44" s="6" t="s">
        <v>69</v>
      </c>
      <c r="E44" s="6"/>
      <c r="F44" s="6"/>
      <c r="G44" s="7">
        <v>68418</v>
      </c>
      <c r="H44" s="7"/>
      <c r="I44" s="7">
        <v>68588</v>
      </c>
      <c r="J44" s="7"/>
      <c r="K44" s="7">
        <v>69653</v>
      </c>
      <c r="L44" s="7"/>
      <c r="M44" s="7">
        <v>77635</v>
      </c>
      <c r="N44" s="7"/>
      <c r="O44" s="7">
        <v>84012</v>
      </c>
      <c r="P44" s="7"/>
      <c r="Q44" s="7">
        <v>96446</v>
      </c>
      <c r="R44" s="7"/>
      <c r="S44" s="7">
        <v>98252</v>
      </c>
      <c r="T44" s="7"/>
      <c r="U44" s="7">
        <v>109725</v>
      </c>
      <c r="V44" s="7"/>
      <c r="W44" s="7">
        <v>103178</v>
      </c>
      <c r="X44" s="7"/>
      <c r="Y44" s="7">
        <v>108841</v>
      </c>
      <c r="Z44" s="7"/>
      <c r="AA44" s="7">
        <v>118571</v>
      </c>
      <c r="AB44" s="7"/>
      <c r="AC44" s="7">
        <v>119477</v>
      </c>
      <c r="AD44" s="7"/>
      <c r="AE44" s="7">
        <v>130866</v>
      </c>
      <c r="AF44" s="7"/>
      <c r="AG44" s="7">
        <v>132735</v>
      </c>
      <c r="AH44" s="7"/>
      <c r="AI44" s="7">
        <v>164959</v>
      </c>
      <c r="AJ44" s="7"/>
      <c r="AK44" s="7">
        <v>181030</v>
      </c>
      <c r="AL44" s="7"/>
      <c r="AM44" s="7">
        <v>194374</v>
      </c>
      <c r="AN44" s="7"/>
      <c r="AO44" s="7">
        <v>202491</v>
      </c>
      <c r="AP44" s="7"/>
      <c r="AQ44" s="7">
        <v>221165</v>
      </c>
      <c r="AR44" s="7"/>
      <c r="AS44" s="7">
        <v>241972</v>
      </c>
      <c r="AT44" s="7"/>
      <c r="AU44" s="7">
        <v>253161</v>
      </c>
      <c r="AV44" s="7"/>
    </row>
    <row r="45" spans="1:48" x14ac:dyDescent="0.3">
      <c r="A45" s="6" t="s">
        <v>1729</v>
      </c>
      <c r="B45" s="6"/>
      <c r="C45" s="6"/>
      <c r="D45" s="6"/>
      <c r="E45" s="6" t="s">
        <v>1225</v>
      </c>
      <c r="F45" s="6"/>
      <c r="G45" s="7">
        <v>9620</v>
      </c>
      <c r="H45" s="7"/>
      <c r="I45" s="7">
        <v>9675</v>
      </c>
      <c r="J45" s="7"/>
      <c r="K45" s="7">
        <v>11251</v>
      </c>
      <c r="L45" s="7"/>
      <c r="M45" s="7">
        <v>14700</v>
      </c>
      <c r="N45" s="7"/>
      <c r="O45" s="7">
        <v>16631</v>
      </c>
      <c r="P45" s="7"/>
      <c r="Q45" s="7">
        <v>17435</v>
      </c>
      <c r="R45" s="7"/>
      <c r="S45" s="7">
        <v>16774</v>
      </c>
      <c r="T45" s="7"/>
      <c r="U45" s="7">
        <v>13569</v>
      </c>
      <c r="V45" s="7"/>
      <c r="W45" s="7">
        <v>10038</v>
      </c>
      <c r="X45" s="7"/>
      <c r="Y45" s="7">
        <v>12644</v>
      </c>
      <c r="Z45" s="7"/>
      <c r="AA45" s="7">
        <v>13524</v>
      </c>
      <c r="AB45" s="7"/>
      <c r="AC45" s="7">
        <v>12405</v>
      </c>
      <c r="AD45" s="7"/>
      <c r="AE45" s="7">
        <v>16393</v>
      </c>
      <c r="AF45" s="7"/>
      <c r="AG45" s="7">
        <v>23261</v>
      </c>
      <c r="AH45" s="7"/>
      <c r="AI45" s="7">
        <v>29320</v>
      </c>
      <c r="AJ45" s="7"/>
      <c r="AK45" s="7">
        <v>36632</v>
      </c>
      <c r="AL45" s="7"/>
      <c r="AM45" s="7">
        <v>38609</v>
      </c>
      <c r="AN45" s="7"/>
      <c r="AO45" s="7">
        <v>42006</v>
      </c>
      <c r="AP45" s="7"/>
      <c r="AQ45" s="7">
        <v>54955</v>
      </c>
      <c r="AR45" s="7"/>
      <c r="AS45" s="7">
        <v>58831</v>
      </c>
      <c r="AT45" s="7"/>
      <c r="AU45" s="7">
        <v>78824</v>
      </c>
      <c r="AV45" s="7"/>
    </row>
    <row r="46" spans="1:48" x14ac:dyDescent="0.3">
      <c r="A46" s="6" t="s">
        <v>1730</v>
      </c>
      <c r="B46" s="6"/>
      <c r="C46" s="6"/>
      <c r="D46" s="6"/>
      <c r="E46" s="6" t="s">
        <v>1221</v>
      </c>
      <c r="F46" s="6"/>
      <c r="G46" s="7">
        <v>58797</v>
      </c>
      <c r="H46" s="7"/>
      <c r="I46" s="7">
        <v>58913</v>
      </c>
      <c r="J46" s="7"/>
      <c r="K46" s="7">
        <v>58402</v>
      </c>
      <c r="L46" s="7"/>
      <c r="M46" s="7">
        <v>62935</v>
      </c>
      <c r="N46" s="7"/>
      <c r="O46" s="7">
        <v>67381</v>
      </c>
      <c r="P46" s="7"/>
      <c r="Q46" s="7">
        <v>79011</v>
      </c>
      <c r="R46" s="7"/>
      <c r="S46" s="7">
        <v>81477</v>
      </c>
      <c r="T46" s="7"/>
      <c r="U46" s="7">
        <v>96156</v>
      </c>
      <c r="V46" s="7"/>
      <c r="W46" s="7">
        <v>93140</v>
      </c>
      <c r="X46" s="7"/>
      <c r="Y46" s="7">
        <v>96197</v>
      </c>
      <c r="Z46" s="7"/>
      <c r="AA46" s="7">
        <v>105047</v>
      </c>
      <c r="AB46" s="7"/>
      <c r="AC46" s="7">
        <v>107072</v>
      </c>
      <c r="AD46" s="7"/>
      <c r="AE46" s="7">
        <v>114473</v>
      </c>
      <c r="AF46" s="7"/>
      <c r="AG46" s="7">
        <v>109474</v>
      </c>
      <c r="AH46" s="7"/>
      <c r="AI46" s="7">
        <v>135640</v>
      </c>
      <c r="AJ46" s="7"/>
      <c r="AK46" s="7">
        <v>144398</v>
      </c>
      <c r="AL46" s="7"/>
      <c r="AM46" s="7">
        <v>155765</v>
      </c>
      <c r="AN46" s="7"/>
      <c r="AO46" s="7">
        <v>160484</v>
      </c>
      <c r="AP46" s="7"/>
      <c r="AQ46" s="7">
        <v>166210</v>
      </c>
      <c r="AR46" s="7"/>
      <c r="AS46" s="7">
        <v>183141</v>
      </c>
      <c r="AT46" s="7"/>
      <c r="AU46" s="7">
        <v>174337</v>
      </c>
      <c r="AV46" s="7"/>
    </row>
    <row r="48" spans="1:48" x14ac:dyDescent="0.3">
      <c r="A48" s="6" t="s">
        <v>1731</v>
      </c>
      <c r="B48" s="6"/>
      <c r="C48" s="6"/>
      <c r="D48" s="6" t="s">
        <v>71</v>
      </c>
      <c r="E48" s="6"/>
      <c r="F48" s="6"/>
      <c r="G48" s="7">
        <v>8690</v>
      </c>
      <c r="H48" s="7"/>
      <c r="I48" s="7">
        <v>6273</v>
      </c>
      <c r="J48" s="7"/>
      <c r="K48" s="7">
        <v>9205</v>
      </c>
      <c r="L48" s="7"/>
      <c r="M48" s="7">
        <v>9022</v>
      </c>
      <c r="N48" s="7"/>
      <c r="O48" s="7">
        <v>6492</v>
      </c>
      <c r="P48" s="7"/>
      <c r="Q48" s="7">
        <v>7999</v>
      </c>
      <c r="R48" s="7"/>
      <c r="S48" s="7">
        <v>7872</v>
      </c>
      <c r="T48" s="7"/>
      <c r="U48" s="7">
        <v>10637</v>
      </c>
      <c r="V48" s="7"/>
      <c r="W48" s="7">
        <v>28592</v>
      </c>
      <c r="X48" s="7"/>
      <c r="Y48" s="7">
        <v>15997</v>
      </c>
      <c r="Z48" s="7"/>
      <c r="AA48" s="7">
        <v>16768</v>
      </c>
      <c r="AB48" s="7"/>
      <c r="AC48" s="7">
        <v>19195</v>
      </c>
      <c r="AD48" s="7"/>
      <c r="AE48" s="7">
        <v>17184</v>
      </c>
      <c r="AF48" s="7"/>
      <c r="AG48" s="7">
        <v>17524</v>
      </c>
      <c r="AH48" s="7"/>
      <c r="AI48" s="7">
        <v>24934</v>
      </c>
      <c r="AJ48" s="7"/>
      <c r="AK48" s="7">
        <v>37634</v>
      </c>
      <c r="AL48" s="7"/>
      <c r="AM48" s="7">
        <v>25124</v>
      </c>
      <c r="AN48" s="7"/>
      <c r="AO48" s="7">
        <v>15721</v>
      </c>
      <c r="AP48" s="7"/>
      <c r="AQ48" s="7">
        <v>18045</v>
      </c>
      <c r="AR48" s="7"/>
      <c r="AS48" s="7">
        <v>34728</v>
      </c>
      <c r="AT48" s="7"/>
      <c r="AU48" s="7">
        <v>21545</v>
      </c>
      <c r="AV48" s="7"/>
    </row>
    <row r="50" spans="1:48" x14ac:dyDescent="0.3">
      <c r="A50" s="6" t="s">
        <v>1732</v>
      </c>
      <c r="B50" s="6"/>
      <c r="C50" s="6"/>
      <c r="D50" s="6" t="s">
        <v>73</v>
      </c>
      <c r="E50" s="6"/>
      <c r="F50" s="6"/>
      <c r="G50" s="7">
        <v>40048</v>
      </c>
      <c r="H50" s="7"/>
      <c r="I50" s="7">
        <v>49841</v>
      </c>
      <c r="J50" s="7"/>
      <c r="K50" s="7">
        <v>44565</v>
      </c>
      <c r="L50" s="7"/>
      <c r="M50" s="7">
        <v>51484</v>
      </c>
      <c r="N50" s="7"/>
      <c r="O50" s="7">
        <v>60468</v>
      </c>
      <c r="P50" s="7"/>
      <c r="Q50" s="7">
        <v>64959</v>
      </c>
      <c r="R50" s="7"/>
      <c r="S50" s="7">
        <v>74104</v>
      </c>
      <c r="T50" s="7"/>
      <c r="U50" s="7">
        <v>78683</v>
      </c>
      <c r="V50" s="7"/>
      <c r="W50" s="7">
        <v>87517</v>
      </c>
      <c r="X50" s="7"/>
      <c r="Y50" s="7">
        <v>85505</v>
      </c>
      <c r="Z50" s="7"/>
      <c r="AA50" s="7">
        <v>87256</v>
      </c>
      <c r="AB50" s="7"/>
      <c r="AC50" s="7">
        <v>83117</v>
      </c>
      <c r="AD50" s="7"/>
      <c r="AE50" s="7">
        <v>80152</v>
      </c>
      <c r="AF50" s="7"/>
      <c r="AG50" s="7">
        <v>76175</v>
      </c>
      <c r="AH50" s="7"/>
      <c r="AI50" s="7">
        <v>67598</v>
      </c>
      <c r="AJ50" s="7"/>
      <c r="AK50" s="7">
        <v>69588</v>
      </c>
      <c r="AL50" s="7" t="s">
        <v>59</v>
      </c>
      <c r="AM50" s="7">
        <v>67733</v>
      </c>
      <c r="AN50" s="7" t="s">
        <v>59</v>
      </c>
      <c r="AO50" s="7">
        <v>72845</v>
      </c>
      <c r="AP50" s="7" t="s">
        <v>59</v>
      </c>
      <c r="AQ50" s="7">
        <v>76984</v>
      </c>
      <c r="AR50" s="7" t="s">
        <v>59</v>
      </c>
      <c r="AS50" s="7">
        <v>83263</v>
      </c>
      <c r="AT50" s="7" t="s">
        <v>59</v>
      </c>
      <c r="AU50" s="7">
        <v>75839</v>
      </c>
      <c r="AV50" s="7"/>
    </row>
    <row r="51" spans="1:48" x14ac:dyDescent="0.3">
      <c r="A51" s="6" t="s">
        <v>1733</v>
      </c>
      <c r="B51" s="6"/>
      <c r="C51" s="6"/>
      <c r="D51" s="6"/>
      <c r="E51" s="6" t="s">
        <v>1260</v>
      </c>
      <c r="F51" s="6"/>
      <c r="G51" s="7">
        <v>0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0</v>
      </c>
      <c r="R51" s="7"/>
      <c r="S51" s="7">
        <v>0</v>
      </c>
      <c r="T51" s="7"/>
      <c r="U51" s="7">
        <v>0</v>
      </c>
      <c r="V51" s="7"/>
      <c r="W51" s="7">
        <v>0</v>
      </c>
      <c r="X51" s="7"/>
      <c r="Y51" s="7">
        <v>0</v>
      </c>
      <c r="Z51" s="7"/>
      <c r="AA51" s="7">
        <v>0</v>
      </c>
      <c r="AB51" s="7"/>
      <c r="AC51" s="7">
        <v>0</v>
      </c>
      <c r="AD51" s="7"/>
      <c r="AE51" s="7">
        <v>0</v>
      </c>
      <c r="AF51" s="7"/>
      <c r="AG51" s="7">
        <v>0</v>
      </c>
      <c r="AH51" s="7"/>
      <c r="AI51" s="7">
        <v>0</v>
      </c>
      <c r="AJ51" s="7"/>
      <c r="AK51" s="7">
        <v>0</v>
      </c>
      <c r="AL51" s="7"/>
      <c r="AM51" s="7">
        <v>0</v>
      </c>
      <c r="AN51" s="7"/>
      <c r="AO51" s="7">
        <v>0</v>
      </c>
      <c r="AP51" s="7"/>
      <c r="AQ51" s="7">
        <v>0</v>
      </c>
      <c r="AR51" s="7"/>
      <c r="AS51" s="7">
        <v>0</v>
      </c>
      <c r="AT51" s="7"/>
      <c r="AU51" s="7">
        <v>0</v>
      </c>
      <c r="AV51" s="7"/>
    </row>
    <row r="52" spans="1:48" x14ac:dyDescent="0.3">
      <c r="A52" s="6" t="s">
        <v>1734</v>
      </c>
      <c r="B52" s="6"/>
      <c r="C52" s="6"/>
      <c r="D52" s="6"/>
      <c r="E52" s="6" t="s">
        <v>1219</v>
      </c>
      <c r="F52" s="6"/>
      <c r="G52" s="7">
        <v>12617</v>
      </c>
      <c r="H52" s="7"/>
      <c r="I52" s="7">
        <v>18406</v>
      </c>
      <c r="J52" s="7"/>
      <c r="K52" s="7">
        <v>19846</v>
      </c>
      <c r="L52" s="7"/>
      <c r="M52" s="7">
        <v>18805</v>
      </c>
      <c r="N52" s="7"/>
      <c r="O52" s="7">
        <v>22298</v>
      </c>
      <c r="P52" s="7"/>
      <c r="Q52" s="7">
        <v>25548</v>
      </c>
      <c r="R52" s="7"/>
      <c r="S52" s="7">
        <v>27212</v>
      </c>
      <c r="T52" s="7"/>
      <c r="U52" s="7">
        <v>28902</v>
      </c>
      <c r="V52" s="7"/>
      <c r="W52" s="7">
        <v>31436</v>
      </c>
      <c r="X52" s="7"/>
      <c r="Y52" s="7">
        <v>28100</v>
      </c>
      <c r="Z52" s="7"/>
      <c r="AA52" s="7">
        <v>29248</v>
      </c>
      <c r="AB52" s="7"/>
      <c r="AC52" s="7">
        <v>27582</v>
      </c>
      <c r="AD52" s="7"/>
      <c r="AE52" s="7">
        <v>26594</v>
      </c>
      <c r="AF52" s="7"/>
      <c r="AG52" s="7">
        <v>27091</v>
      </c>
      <c r="AH52" s="7"/>
      <c r="AI52" s="7">
        <v>29836</v>
      </c>
      <c r="AJ52" s="7"/>
      <c r="AK52" s="7">
        <v>33652</v>
      </c>
      <c r="AL52" s="7"/>
      <c r="AM52" s="7">
        <v>32546</v>
      </c>
      <c r="AN52" s="7"/>
      <c r="AO52" s="7">
        <v>35928</v>
      </c>
      <c r="AP52" s="7"/>
      <c r="AQ52" s="7">
        <v>36802</v>
      </c>
      <c r="AR52" s="7"/>
      <c r="AS52" s="7">
        <v>40033</v>
      </c>
      <c r="AT52" s="7"/>
      <c r="AU52" s="7">
        <v>36481</v>
      </c>
      <c r="AV52" s="7"/>
    </row>
    <row r="53" spans="1:48" x14ac:dyDescent="0.3">
      <c r="A53" s="6" t="s">
        <v>1735</v>
      </c>
      <c r="B53" s="6"/>
      <c r="C53" s="6"/>
      <c r="D53" s="6"/>
      <c r="E53" s="6" t="s">
        <v>1223</v>
      </c>
      <c r="F53" s="6"/>
      <c r="G53" s="7">
        <v>23913</v>
      </c>
      <c r="H53" s="7"/>
      <c r="I53" s="7">
        <v>27886</v>
      </c>
      <c r="J53" s="7"/>
      <c r="K53" s="7">
        <v>21528</v>
      </c>
      <c r="L53" s="7"/>
      <c r="M53" s="7">
        <v>29357</v>
      </c>
      <c r="N53" s="7"/>
      <c r="O53" s="7">
        <v>34730</v>
      </c>
      <c r="P53" s="7"/>
      <c r="Q53" s="7">
        <v>35803</v>
      </c>
      <c r="R53" s="7"/>
      <c r="S53" s="7">
        <v>43695</v>
      </c>
      <c r="T53" s="7"/>
      <c r="U53" s="7">
        <v>46860</v>
      </c>
      <c r="V53" s="7"/>
      <c r="W53" s="7">
        <v>52759</v>
      </c>
      <c r="X53" s="7"/>
      <c r="Y53" s="7">
        <v>52800</v>
      </c>
      <c r="Z53" s="7"/>
      <c r="AA53" s="7">
        <v>52929</v>
      </c>
      <c r="AB53" s="7"/>
      <c r="AC53" s="7">
        <v>50178</v>
      </c>
      <c r="AD53" s="7"/>
      <c r="AE53" s="7">
        <v>47205</v>
      </c>
      <c r="AF53" s="7"/>
      <c r="AG53" s="7">
        <v>43315</v>
      </c>
      <c r="AH53" s="7"/>
      <c r="AI53" s="7">
        <v>30844</v>
      </c>
      <c r="AJ53" s="7"/>
      <c r="AK53" s="7">
        <v>28559</v>
      </c>
      <c r="AL53" s="7"/>
      <c r="AM53" s="7">
        <v>26845</v>
      </c>
      <c r="AN53" s="7"/>
      <c r="AO53" s="7">
        <v>27696</v>
      </c>
      <c r="AP53" s="7"/>
      <c r="AQ53" s="7">
        <v>29697</v>
      </c>
      <c r="AR53" s="7"/>
      <c r="AS53" s="7">
        <v>32555</v>
      </c>
      <c r="AT53" s="7"/>
      <c r="AU53" s="7">
        <v>28541</v>
      </c>
      <c r="AV53" s="7"/>
    </row>
    <row r="54" spans="1:48" x14ac:dyDescent="0.3">
      <c r="A54" s="6" t="s">
        <v>1736</v>
      </c>
      <c r="B54" s="6"/>
      <c r="C54" s="6"/>
      <c r="D54" s="6"/>
      <c r="E54" s="6" t="s">
        <v>1227</v>
      </c>
      <c r="F54" s="6"/>
      <c r="G54" s="7">
        <v>0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0</v>
      </c>
      <c r="R54" s="7"/>
      <c r="S54" s="7">
        <v>0</v>
      </c>
      <c r="T54" s="7"/>
      <c r="U54" s="7">
        <v>0</v>
      </c>
      <c r="V54" s="7"/>
      <c r="W54" s="7">
        <v>0</v>
      </c>
      <c r="X54" s="7"/>
      <c r="Y54" s="7">
        <v>0</v>
      </c>
      <c r="Z54" s="7"/>
      <c r="AA54" s="7">
        <v>0</v>
      </c>
      <c r="AB54" s="7"/>
      <c r="AC54" s="7">
        <v>0</v>
      </c>
      <c r="AD54" s="7"/>
      <c r="AE54" s="7">
        <v>0</v>
      </c>
      <c r="AF54" s="7"/>
      <c r="AG54" s="7">
        <v>0</v>
      </c>
      <c r="AH54" s="7"/>
      <c r="AI54" s="7" t="s">
        <v>15</v>
      </c>
      <c r="AJ54" s="7"/>
      <c r="AK54" s="7" t="s">
        <v>15</v>
      </c>
      <c r="AL54" s="7"/>
      <c r="AM54" s="7" t="s">
        <v>15</v>
      </c>
      <c r="AN54" s="7"/>
      <c r="AO54" s="7" t="s">
        <v>15</v>
      </c>
      <c r="AP54" s="7"/>
      <c r="AQ54" s="7" t="s">
        <v>15</v>
      </c>
      <c r="AR54" s="7"/>
      <c r="AS54" s="7" t="s">
        <v>15</v>
      </c>
      <c r="AT54" s="7"/>
      <c r="AU54" s="7" t="s">
        <v>15</v>
      </c>
      <c r="AV54" s="7"/>
    </row>
    <row r="55" spans="1:48" x14ac:dyDescent="0.3">
      <c r="A55" s="6" t="s">
        <v>1737</v>
      </c>
      <c r="B55" s="6"/>
      <c r="C55" s="6"/>
      <c r="D55" s="6"/>
      <c r="E55" s="6" t="s">
        <v>1718</v>
      </c>
      <c r="F55" s="6"/>
      <c r="G55" s="7">
        <v>2235</v>
      </c>
      <c r="H55" s="7"/>
      <c r="I55" s="7">
        <v>2550</v>
      </c>
      <c r="J55" s="7"/>
      <c r="K55" s="7">
        <v>2383</v>
      </c>
      <c r="L55" s="7"/>
      <c r="M55" s="7">
        <v>2188</v>
      </c>
      <c r="N55" s="7"/>
      <c r="O55" s="7">
        <v>1829</v>
      </c>
      <c r="P55" s="7"/>
      <c r="Q55" s="7">
        <v>2083</v>
      </c>
      <c r="R55" s="7"/>
      <c r="S55" s="7">
        <v>1678</v>
      </c>
      <c r="T55" s="7"/>
      <c r="U55" s="7">
        <v>1620</v>
      </c>
      <c r="V55" s="7"/>
      <c r="W55" s="7">
        <v>1728</v>
      </c>
      <c r="X55" s="7"/>
      <c r="Y55" s="7">
        <v>1682</v>
      </c>
      <c r="Z55" s="7"/>
      <c r="AA55" s="7">
        <v>2056</v>
      </c>
      <c r="AB55" s="7"/>
      <c r="AC55" s="7">
        <v>2153</v>
      </c>
      <c r="AD55" s="7"/>
      <c r="AE55" s="7">
        <v>2971</v>
      </c>
      <c r="AF55" s="7"/>
      <c r="AG55" s="7">
        <v>2705</v>
      </c>
      <c r="AH55" s="7"/>
      <c r="AI55" s="7">
        <v>2676</v>
      </c>
      <c r="AJ55" s="7"/>
      <c r="AK55" s="7">
        <v>2742</v>
      </c>
      <c r="AL55" s="7"/>
      <c r="AM55" s="7">
        <v>3092</v>
      </c>
      <c r="AN55" s="7"/>
      <c r="AO55" s="7">
        <v>3091</v>
      </c>
      <c r="AP55" s="7"/>
      <c r="AQ55" s="7">
        <v>3136</v>
      </c>
      <c r="AR55" s="7"/>
      <c r="AS55" s="7">
        <v>2937</v>
      </c>
      <c r="AT55" s="7" t="s">
        <v>59</v>
      </c>
      <c r="AU55" s="7">
        <v>3279</v>
      </c>
      <c r="AV55" s="7"/>
    </row>
    <row r="56" spans="1:48" x14ac:dyDescent="0.3">
      <c r="A56" s="6" t="s">
        <v>1738</v>
      </c>
      <c r="B56" s="6"/>
      <c r="C56" s="6"/>
      <c r="D56" s="6"/>
      <c r="E56" s="6" t="s">
        <v>1293</v>
      </c>
      <c r="F56" s="6"/>
      <c r="G56" s="7">
        <v>1283</v>
      </c>
      <c r="H56" s="7"/>
      <c r="I56" s="7">
        <v>999</v>
      </c>
      <c r="J56" s="7"/>
      <c r="K56" s="7">
        <v>807</v>
      </c>
      <c r="L56" s="7"/>
      <c r="M56" s="7">
        <v>1134</v>
      </c>
      <c r="N56" s="7"/>
      <c r="O56" s="7">
        <v>1611</v>
      </c>
      <c r="P56" s="7"/>
      <c r="Q56" s="7">
        <v>1525</v>
      </c>
      <c r="R56" s="7"/>
      <c r="S56" s="7">
        <v>1519</v>
      </c>
      <c r="T56" s="7"/>
      <c r="U56" s="7">
        <v>1301</v>
      </c>
      <c r="V56" s="7"/>
      <c r="W56" s="7">
        <v>1594</v>
      </c>
      <c r="X56" s="7"/>
      <c r="Y56" s="7">
        <v>2923</v>
      </c>
      <c r="Z56" s="7"/>
      <c r="AA56" s="7">
        <v>3023</v>
      </c>
      <c r="AB56" s="7"/>
      <c r="AC56" s="7">
        <v>3204</v>
      </c>
      <c r="AD56" s="7"/>
      <c r="AE56" s="7">
        <v>3382</v>
      </c>
      <c r="AF56" s="7"/>
      <c r="AG56" s="7">
        <v>3064</v>
      </c>
      <c r="AH56" s="7"/>
      <c r="AI56" s="7" t="s">
        <v>15</v>
      </c>
      <c r="AJ56" s="7"/>
      <c r="AK56" s="7" t="s">
        <v>15</v>
      </c>
      <c r="AL56" s="7"/>
      <c r="AM56" s="7" t="s">
        <v>15</v>
      </c>
      <c r="AN56" s="7"/>
      <c r="AO56" s="7" t="s">
        <v>15</v>
      </c>
      <c r="AP56" s="7"/>
      <c r="AQ56" s="7" t="s">
        <v>15</v>
      </c>
      <c r="AR56" s="7"/>
      <c r="AS56" s="7" t="s">
        <v>15</v>
      </c>
      <c r="AT56" s="7"/>
      <c r="AU56" s="7" t="s">
        <v>15</v>
      </c>
      <c r="AV56" s="7"/>
    </row>
    <row r="57" spans="1:48" x14ac:dyDescent="0.3">
      <c r="A57" s="6" t="s">
        <v>1739</v>
      </c>
      <c r="B57" s="6"/>
      <c r="C57" s="6"/>
      <c r="D57" s="6"/>
      <c r="E57" s="6" t="s">
        <v>1402</v>
      </c>
      <c r="F57" s="6"/>
      <c r="G57" s="7">
        <v>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0</v>
      </c>
      <c r="R57" s="7"/>
      <c r="S57" s="7">
        <v>0</v>
      </c>
      <c r="T57" s="7"/>
      <c r="U57" s="7">
        <v>0</v>
      </c>
      <c r="V57" s="7"/>
      <c r="W57" s="7">
        <v>0</v>
      </c>
      <c r="X57" s="7"/>
      <c r="Y57" s="7">
        <v>0</v>
      </c>
      <c r="Z57" s="7"/>
      <c r="AA57" s="7">
        <v>0</v>
      </c>
      <c r="AB57" s="7"/>
      <c r="AC57" s="7">
        <v>0</v>
      </c>
      <c r="AD57" s="7"/>
      <c r="AE57" s="7">
        <v>0</v>
      </c>
      <c r="AF57" s="7"/>
      <c r="AG57" s="7">
        <v>0</v>
      </c>
      <c r="AH57" s="7"/>
      <c r="AI57" s="7">
        <v>1574</v>
      </c>
      <c r="AJ57" s="7"/>
      <c r="AK57" s="7">
        <v>1735</v>
      </c>
      <c r="AL57" s="7"/>
      <c r="AM57" s="7">
        <v>1658</v>
      </c>
      <c r="AN57" s="7"/>
      <c r="AO57" s="7">
        <v>1716</v>
      </c>
      <c r="AP57" s="7"/>
      <c r="AQ57" s="7">
        <v>1746</v>
      </c>
      <c r="AR57" s="7"/>
      <c r="AS57" s="7">
        <v>1942</v>
      </c>
      <c r="AT57" s="7"/>
      <c r="AU57" s="7">
        <v>1731</v>
      </c>
      <c r="AV57" s="7"/>
    </row>
    <row r="59" spans="1:48" x14ac:dyDescent="0.3">
      <c r="A59" s="6" t="s">
        <v>1740</v>
      </c>
      <c r="B59" s="8" t="s">
        <v>1741</v>
      </c>
      <c r="C59" s="6"/>
      <c r="D59" s="6"/>
      <c r="E59" s="6"/>
      <c r="F59" s="6"/>
      <c r="G59" s="7">
        <v>-91105</v>
      </c>
      <c r="H59" s="7"/>
      <c r="I59" s="7">
        <v>-87880</v>
      </c>
      <c r="J59" s="7"/>
      <c r="K59" s="7">
        <v>-84558</v>
      </c>
      <c r="L59" s="7"/>
      <c r="M59" s="7">
        <v>-89589</v>
      </c>
      <c r="N59" s="7"/>
      <c r="O59" s="7">
        <v>-100596</v>
      </c>
      <c r="P59" s="7"/>
      <c r="Q59" s="7">
        <v>-110773</v>
      </c>
      <c r="R59" s="7"/>
      <c r="S59" s="7">
        <v>-118345</v>
      </c>
      <c r="T59" s="7"/>
      <c r="U59" s="7">
        <v>-129757</v>
      </c>
      <c r="V59" s="7"/>
      <c r="W59" s="7">
        <v>-138295</v>
      </c>
      <c r="X59" s="7"/>
      <c r="Y59" s="7">
        <v>-159685</v>
      </c>
      <c r="Z59" s="7"/>
      <c r="AA59" s="7">
        <v>-152424</v>
      </c>
      <c r="AB59" s="7"/>
      <c r="AC59" s="7">
        <v>-126218</v>
      </c>
      <c r="AD59" s="7"/>
      <c r="AE59" s="7">
        <v>-142532</v>
      </c>
      <c r="AF59" s="7"/>
      <c r="AG59" s="7">
        <v>-147518</v>
      </c>
      <c r="AH59" s="7"/>
      <c r="AI59" s="7">
        <v>-150719</v>
      </c>
      <c r="AJ59" s="7"/>
      <c r="AK59" s="7">
        <v>-150372</v>
      </c>
      <c r="AL59" s="7"/>
      <c r="AM59" s="7">
        <v>-155191</v>
      </c>
      <c r="AN59" s="7" t="s">
        <v>59</v>
      </c>
      <c r="AO59" s="7">
        <v>-147980</v>
      </c>
      <c r="AP59" s="7" t="s">
        <v>59</v>
      </c>
      <c r="AQ59" s="7">
        <v>-150077</v>
      </c>
      <c r="AR59" s="7" t="s">
        <v>59</v>
      </c>
      <c r="AS59" s="7">
        <v>-165094</v>
      </c>
      <c r="AT59" s="7" t="s">
        <v>59</v>
      </c>
      <c r="AU59" s="7">
        <v>-179909</v>
      </c>
      <c r="AV59" s="7"/>
    </row>
    <row r="60" spans="1:48" x14ac:dyDescent="0.3">
      <c r="A60" s="6" t="s">
        <v>1742</v>
      </c>
      <c r="B60" s="6"/>
      <c r="C60" s="6"/>
      <c r="D60" s="6" t="s">
        <v>1301</v>
      </c>
      <c r="E60" s="6"/>
      <c r="F60" s="6"/>
      <c r="G60" s="7">
        <v>-4090</v>
      </c>
      <c r="H60" s="7"/>
      <c r="I60" s="7">
        <v>-4479</v>
      </c>
      <c r="J60" s="7"/>
      <c r="K60" s="7">
        <v>-3367</v>
      </c>
      <c r="L60" s="7"/>
      <c r="M60" s="7">
        <v>-8893</v>
      </c>
      <c r="N60" s="7"/>
      <c r="O60" s="7">
        <v>-12304</v>
      </c>
      <c r="P60" s="7"/>
      <c r="Q60" s="7">
        <v>-14386</v>
      </c>
      <c r="R60" s="7"/>
      <c r="S60" s="7">
        <v>-12244</v>
      </c>
      <c r="T60" s="7"/>
      <c r="U60" s="7">
        <v>-11193</v>
      </c>
      <c r="V60" s="7"/>
      <c r="W60" s="7">
        <v>-3017</v>
      </c>
      <c r="X60" s="7"/>
      <c r="Y60" s="7">
        <v>-4824</v>
      </c>
      <c r="Z60" s="7"/>
      <c r="AA60" s="7">
        <v>16499</v>
      </c>
      <c r="AB60" s="7"/>
      <c r="AC60" s="7">
        <v>-12617</v>
      </c>
      <c r="AD60" s="7"/>
      <c r="AE60" s="7">
        <v>-6642</v>
      </c>
      <c r="AF60" s="7"/>
      <c r="AG60" s="7">
        <v>530</v>
      </c>
      <c r="AH60" s="7"/>
      <c r="AI60" s="7">
        <v>-1259</v>
      </c>
      <c r="AJ60" s="7"/>
      <c r="AK60" s="7">
        <v>-3677</v>
      </c>
      <c r="AL60" s="7" t="s">
        <v>59</v>
      </c>
      <c r="AM60" s="7">
        <v>-5432</v>
      </c>
      <c r="AN60" s="7" t="s">
        <v>59</v>
      </c>
      <c r="AO60" s="7">
        <v>-3137</v>
      </c>
      <c r="AP60" s="7" t="s">
        <v>59</v>
      </c>
      <c r="AQ60" s="7">
        <v>-2569</v>
      </c>
      <c r="AR60" s="7" t="s">
        <v>59</v>
      </c>
      <c r="AS60" s="7">
        <v>776</v>
      </c>
      <c r="AT60" s="7" t="s">
        <v>59</v>
      </c>
      <c r="AU60" s="7">
        <v>-13396</v>
      </c>
      <c r="AV60" s="7"/>
    </row>
    <row r="61" spans="1:48" x14ac:dyDescent="0.3">
      <c r="A61" s="6" t="s">
        <v>1743</v>
      </c>
      <c r="B61" s="6"/>
      <c r="C61" s="6"/>
      <c r="D61" s="6" t="s">
        <v>1303</v>
      </c>
      <c r="E61" s="6"/>
      <c r="F61" s="6"/>
      <c r="G61" s="7">
        <v>-3428</v>
      </c>
      <c r="H61" s="7"/>
      <c r="I61" s="7">
        <v>755</v>
      </c>
      <c r="J61" s="7"/>
      <c r="K61" s="7">
        <v>-4506</v>
      </c>
      <c r="L61" s="7"/>
      <c r="M61" s="7">
        <v>2265</v>
      </c>
      <c r="N61" s="7"/>
      <c r="O61" s="7">
        <v>-455</v>
      </c>
      <c r="P61" s="7"/>
      <c r="Q61" s="7">
        <v>1102</v>
      </c>
      <c r="R61" s="7"/>
      <c r="S61" s="7">
        <v>-1382</v>
      </c>
      <c r="T61" s="7"/>
      <c r="U61" s="7">
        <v>1084</v>
      </c>
      <c r="V61" s="7"/>
      <c r="W61" s="7">
        <v>-5598</v>
      </c>
      <c r="X61" s="7"/>
      <c r="Y61" s="7">
        <v>4759</v>
      </c>
      <c r="Z61" s="7"/>
      <c r="AA61" s="7">
        <v>887</v>
      </c>
      <c r="AB61" s="7"/>
      <c r="AC61" s="7">
        <v>327</v>
      </c>
      <c r="AD61" s="7"/>
      <c r="AE61" s="7">
        <v>206</v>
      </c>
      <c r="AF61" s="7"/>
      <c r="AG61" s="7">
        <v>-804</v>
      </c>
      <c r="AH61" s="7"/>
      <c r="AI61" s="7">
        <v>558</v>
      </c>
      <c r="AJ61" s="7"/>
      <c r="AK61" s="7">
        <v>654</v>
      </c>
      <c r="AL61" s="7"/>
      <c r="AM61" s="7">
        <v>-469</v>
      </c>
      <c r="AN61" s="7"/>
      <c r="AO61" s="7">
        <v>210</v>
      </c>
      <c r="AP61" s="7"/>
      <c r="AQ61" s="7">
        <v>223</v>
      </c>
      <c r="AR61" s="7" t="s">
        <v>59</v>
      </c>
      <c r="AS61" s="7">
        <v>-962</v>
      </c>
      <c r="AT61" s="7" t="s">
        <v>59</v>
      </c>
      <c r="AU61" s="7">
        <v>586</v>
      </c>
      <c r="AV61" s="7"/>
    </row>
    <row r="62" spans="1:48" x14ac:dyDescent="0.3">
      <c r="A62" s="6" t="s">
        <v>1744</v>
      </c>
      <c r="B62" s="6"/>
      <c r="C62" s="6"/>
      <c r="D62" s="6" t="s">
        <v>1305</v>
      </c>
      <c r="E62" s="6"/>
      <c r="F62" s="6"/>
      <c r="G62" s="7">
        <v>3359</v>
      </c>
      <c r="H62" s="7"/>
      <c r="I62" s="7">
        <v>-4067</v>
      </c>
      <c r="J62" s="7"/>
      <c r="K62" s="7">
        <v>-1959</v>
      </c>
      <c r="L62" s="7"/>
      <c r="M62" s="7">
        <v>-436</v>
      </c>
      <c r="N62" s="7"/>
      <c r="O62" s="7">
        <v>1716</v>
      </c>
      <c r="P62" s="7"/>
      <c r="Q62" s="7">
        <v>718</v>
      </c>
      <c r="R62" s="7"/>
      <c r="S62" s="7">
        <v>-820</v>
      </c>
      <c r="T62" s="7"/>
      <c r="U62" s="7">
        <v>1144</v>
      </c>
      <c r="V62" s="7"/>
      <c r="W62" s="7">
        <v>-3143</v>
      </c>
      <c r="X62" s="7"/>
      <c r="Y62" s="7">
        <v>1670</v>
      </c>
      <c r="Z62" s="7"/>
      <c r="AA62" s="7">
        <v>736</v>
      </c>
      <c r="AB62" s="7"/>
      <c r="AC62" s="7">
        <v>-118</v>
      </c>
      <c r="AD62" s="7"/>
      <c r="AE62" s="7">
        <v>-878</v>
      </c>
      <c r="AF62" s="7"/>
      <c r="AG62" s="7">
        <v>-1105</v>
      </c>
      <c r="AH62" s="7"/>
      <c r="AI62" s="7">
        <v>-2446</v>
      </c>
      <c r="AJ62" s="7"/>
      <c r="AK62" s="7">
        <v>-1399</v>
      </c>
      <c r="AL62" s="7"/>
      <c r="AM62" s="7">
        <v>2579</v>
      </c>
      <c r="AN62" s="7"/>
      <c r="AO62" s="7">
        <v>1217</v>
      </c>
      <c r="AP62" s="7"/>
      <c r="AQ62" s="7">
        <v>-2683</v>
      </c>
      <c r="AR62" s="7"/>
      <c r="AS62" s="7">
        <v>-6250</v>
      </c>
      <c r="AT62" s="7"/>
      <c r="AU62" s="7">
        <v>17538</v>
      </c>
      <c r="AV62" s="7"/>
    </row>
    <row r="63" spans="1:48" x14ac:dyDescent="0.3">
      <c r="A63" s="6" t="s">
        <v>1745</v>
      </c>
      <c r="B63" s="6"/>
      <c r="C63" s="6"/>
      <c r="D63" s="6" t="s">
        <v>1307</v>
      </c>
      <c r="E63" s="6"/>
      <c r="F63" s="6"/>
      <c r="G63" s="7">
        <v>1933</v>
      </c>
      <c r="H63" s="7"/>
      <c r="I63" s="7">
        <v>2029</v>
      </c>
      <c r="J63" s="7"/>
      <c r="K63" s="7">
        <v>-1938</v>
      </c>
      <c r="L63" s="7"/>
      <c r="M63" s="7">
        <v>-3852</v>
      </c>
      <c r="N63" s="7"/>
      <c r="O63" s="7">
        <v>1222</v>
      </c>
      <c r="P63" s="7"/>
      <c r="Q63" s="7">
        <v>5776</v>
      </c>
      <c r="R63" s="7"/>
      <c r="S63" s="7">
        <v>80</v>
      </c>
      <c r="T63" s="7"/>
      <c r="U63" s="7">
        <v>-465</v>
      </c>
      <c r="V63" s="7"/>
      <c r="W63" s="7">
        <v>-6528</v>
      </c>
      <c r="X63" s="7"/>
      <c r="Y63" s="7">
        <v>9163</v>
      </c>
      <c r="Z63" s="7"/>
      <c r="AA63" s="7">
        <v>3697</v>
      </c>
      <c r="AB63" s="7"/>
      <c r="AC63" s="7">
        <v>-2203</v>
      </c>
      <c r="AD63" s="7"/>
      <c r="AE63" s="7">
        <v>2388</v>
      </c>
      <c r="AF63" s="7"/>
      <c r="AG63" s="7">
        <v>2206</v>
      </c>
      <c r="AH63" s="7"/>
      <c r="AI63" s="7">
        <v>7081</v>
      </c>
      <c r="AJ63" s="7"/>
      <c r="AK63" s="7">
        <v>-5092</v>
      </c>
      <c r="AL63" s="7"/>
      <c r="AM63" s="7">
        <v>6913</v>
      </c>
      <c r="AN63" s="7"/>
      <c r="AO63" s="7">
        <v>1190</v>
      </c>
      <c r="AP63" s="7"/>
      <c r="AQ63" s="7">
        <v>-8810</v>
      </c>
      <c r="AR63" s="7"/>
      <c r="AS63" s="7">
        <v>-13230</v>
      </c>
      <c r="AT63" s="7" t="s">
        <v>59</v>
      </c>
      <c r="AU63" s="7">
        <v>5342</v>
      </c>
      <c r="AV63" s="7"/>
    </row>
    <row r="64" spans="1:48" x14ac:dyDescent="0.3">
      <c r="A64" s="6" t="s">
        <v>1746</v>
      </c>
      <c r="B64" s="6"/>
      <c r="C64" s="6"/>
      <c r="D64" s="6" t="s">
        <v>1309</v>
      </c>
      <c r="E64" s="6"/>
      <c r="F64" s="6"/>
      <c r="G64" s="7">
        <v>5451</v>
      </c>
      <c r="H64" s="7"/>
      <c r="I64" s="7">
        <v>9083</v>
      </c>
      <c r="J64" s="7"/>
      <c r="K64" s="7">
        <v>6739</v>
      </c>
      <c r="L64" s="7"/>
      <c r="M64" s="7">
        <v>-90</v>
      </c>
      <c r="N64" s="7"/>
      <c r="O64" s="7">
        <v>-357</v>
      </c>
      <c r="P64" s="7"/>
      <c r="Q64" s="7">
        <v>-782</v>
      </c>
      <c r="R64" s="7"/>
      <c r="S64" s="7">
        <v>2954</v>
      </c>
      <c r="T64" s="7"/>
      <c r="U64" s="7">
        <v>892</v>
      </c>
      <c r="V64" s="7"/>
      <c r="W64" s="7">
        <v>-3104</v>
      </c>
      <c r="X64" s="7"/>
      <c r="Y64" s="7">
        <v>-3507</v>
      </c>
      <c r="Z64" s="7"/>
      <c r="AA64" s="7">
        <v>4387</v>
      </c>
      <c r="AB64" s="7"/>
      <c r="AC64" s="7">
        <v>-1703</v>
      </c>
      <c r="AD64" s="7"/>
      <c r="AE64" s="7">
        <v>-61</v>
      </c>
      <c r="AF64" s="7"/>
      <c r="AG64" s="7">
        <v>-4028</v>
      </c>
      <c r="AH64" s="7"/>
      <c r="AI64" s="7">
        <v>-3585</v>
      </c>
      <c r="AJ64" s="7"/>
      <c r="AK64" s="7">
        <v>4694</v>
      </c>
      <c r="AL64" s="7" t="s">
        <v>59</v>
      </c>
      <c r="AM64" s="7">
        <v>3620</v>
      </c>
      <c r="AN64" s="7" t="s">
        <v>59</v>
      </c>
      <c r="AO64" s="7">
        <v>-1576</v>
      </c>
      <c r="AP64" s="7" t="s">
        <v>59</v>
      </c>
      <c r="AQ64" s="7">
        <v>-1178</v>
      </c>
      <c r="AR64" s="7" t="s">
        <v>59</v>
      </c>
      <c r="AS64" s="7">
        <v>4850</v>
      </c>
      <c r="AT64" s="7" t="s">
        <v>59</v>
      </c>
      <c r="AU64" s="7">
        <v>4730</v>
      </c>
      <c r="AV64" s="7"/>
    </row>
    <row r="65" spans="1:48" x14ac:dyDescent="0.3">
      <c r="A65" s="6" t="s">
        <v>1747</v>
      </c>
      <c r="B65" s="8" t="s">
        <v>1311</v>
      </c>
      <c r="C65" s="6"/>
      <c r="D65" s="6"/>
      <c r="E65" s="6"/>
      <c r="F65" s="6"/>
      <c r="G65" s="7">
        <v>-87880</v>
      </c>
      <c r="H65" s="7"/>
      <c r="I65" s="7">
        <v>-84558</v>
      </c>
      <c r="J65" s="7"/>
      <c r="K65" s="7">
        <v>-89589</v>
      </c>
      <c r="L65" s="7"/>
      <c r="M65" s="7">
        <v>-100596</v>
      </c>
      <c r="N65" s="7"/>
      <c r="O65" s="7">
        <v>-110773</v>
      </c>
      <c r="P65" s="7"/>
      <c r="Q65" s="7">
        <v>-118345</v>
      </c>
      <c r="R65" s="7"/>
      <c r="S65" s="7">
        <v>-129757</v>
      </c>
      <c r="T65" s="7"/>
      <c r="U65" s="7">
        <v>-138295</v>
      </c>
      <c r="V65" s="7"/>
      <c r="W65" s="7">
        <v>-159685</v>
      </c>
      <c r="X65" s="7"/>
      <c r="Y65" s="7">
        <v>-152424</v>
      </c>
      <c r="Z65" s="7"/>
      <c r="AA65" s="7">
        <v>-126218</v>
      </c>
      <c r="AB65" s="7"/>
      <c r="AC65" s="7">
        <v>-142532</v>
      </c>
      <c r="AD65" s="7"/>
      <c r="AE65" s="7">
        <v>-147518</v>
      </c>
      <c r="AF65" s="7"/>
      <c r="AG65" s="7">
        <v>-150719</v>
      </c>
      <c r="AH65" s="7"/>
      <c r="AI65" s="7">
        <v>-150372</v>
      </c>
      <c r="AJ65" s="7"/>
      <c r="AK65" s="7">
        <v>-155191</v>
      </c>
      <c r="AL65" s="7" t="s">
        <v>59</v>
      </c>
      <c r="AM65" s="7">
        <v>-147980</v>
      </c>
      <c r="AN65" s="7" t="s">
        <v>59</v>
      </c>
      <c r="AO65" s="7">
        <v>-150077</v>
      </c>
      <c r="AP65" s="7" t="s">
        <v>59</v>
      </c>
      <c r="AQ65" s="7">
        <v>-165094</v>
      </c>
      <c r="AR65" s="7" t="s">
        <v>59</v>
      </c>
      <c r="AS65" s="7">
        <v>-179909</v>
      </c>
      <c r="AT65" s="7" t="s">
        <v>59</v>
      </c>
      <c r="AU65" s="7">
        <v>-165110</v>
      </c>
      <c r="AV65" s="7"/>
    </row>
    <row r="67" spans="1:48" x14ac:dyDescent="0.3">
      <c r="A67" s="6" t="s">
        <v>1748</v>
      </c>
      <c r="B67" s="8" t="s">
        <v>1749</v>
      </c>
      <c r="C67" s="6"/>
      <c r="D67" s="6"/>
      <c r="E67" s="6"/>
      <c r="F67" s="6"/>
      <c r="G67" s="7">
        <v>0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0</v>
      </c>
      <c r="R67" s="7"/>
      <c r="S67" s="7">
        <v>0</v>
      </c>
      <c r="T67" s="7"/>
      <c r="U67" s="7">
        <v>0</v>
      </c>
      <c r="V67" s="7"/>
      <c r="W67" s="7">
        <v>0</v>
      </c>
      <c r="X67" s="7"/>
      <c r="Y67" s="7">
        <v>0</v>
      </c>
      <c r="Z67" s="7"/>
      <c r="AA67" s="7">
        <v>21692</v>
      </c>
      <c r="AB67" s="7"/>
      <c r="AC67" s="7">
        <v>18841</v>
      </c>
      <c r="AD67" s="7"/>
      <c r="AE67" s="7">
        <v>13555</v>
      </c>
      <c r="AF67" s="7"/>
      <c r="AG67" s="7">
        <v>8604</v>
      </c>
      <c r="AH67" s="7"/>
      <c r="AI67" s="7">
        <v>6251</v>
      </c>
      <c r="AJ67" s="7"/>
      <c r="AK67" s="7">
        <v>4203</v>
      </c>
      <c r="AL67" s="7"/>
      <c r="AM67" s="7">
        <v>4708</v>
      </c>
      <c r="AN67" s="7"/>
      <c r="AO67" s="7">
        <v>3401</v>
      </c>
      <c r="AP67" s="7"/>
      <c r="AQ67" s="7">
        <v>2343</v>
      </c>
      <c r="AR67" s="7"/>
      <c r="AS67" s="7">
        <v>968</v>
      </c>
      <c r="AT67" s="7"/>
      <c r="AU67" s="7">
        <v>561</v>
      </c>
      <c r="AV67" s="7"/>
    </row>
    <row r="68" spans="1:48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</row>
    <row r="69" spans="1:48" x14ac:dyDescent="0.3">
      <c r="A69" s="9" t="s">
        <v>1750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 x14ac:dyDescent="0.3">
      <c r="A70" s="9" t="s">
        <v>1068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 x14ac:dyDescent="0.3">
      <c r="A71" s="9" t="s">
        <v>1069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 x14ac:dyDescent="0.3">
      <c r="A73" s="10" t="s">
        <v>35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 x14ac:dyDescent="0.3">
      <c r="A74" s="9" t="s">
        <v>86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 x14ac:dyDescent="0.3">
      <c r="A75" s="9" t="s">
        <v>36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 x14ac:dyDescent="0.3">
      <c r="A77" s="9" t="s">
        <v>1751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</sheetData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S81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146</v>
      </c>
    </row>
    <row r="2" spans="1:45" ht="20.25" customHeight="1" x14ac:dyDescent="0.4">
      <c r="A2" s="3" t="s">
        <v>147</v>
      </c>
    </row>
    <row r="3" spans="1:45" ht="15" customHeight="1" x14ac:dyDescent="0.35">
      <c r="A3" s="1" t="s">
        <v>90</v>
      </c>
    </row>
    <row r="4" spans="1:45" ht="12.75" customHeight="1" x14ac:dyDescent="0.35">
      <c r="A4" s="2" t="s">
        <v>3</v>
      </c>
    </row>
    <row r="6" spans="1:45" x14ac:dyDescent="0.3">
      <c r="A6" s="5" t="s">
        <v>91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148</v>
      </c>
      <c r="B8" s="8" t="s">
        <v>149</v>
      </c>
      <c r="C8" s="6"/>
      <c r="D8" s="7">
        <v>10393</v>
      </c>
      <c r="E8" s="7"/>
      <c r="F8" s="7">
        <v>4444</v>
      </c>
      <c r="G8" s="7"/>
      <c r="H8" s="7">
        <v>1144</v>
      </c>
      <c r="I8" s="7"/>
      <c r="J8" s="7">
        <v>3385</v>
      </c>
      <c r="K8" s="7"/>
      <c r="L8" s="7">
        <v>2824</v>
      </c>
      <c r="M8" s="7"/>
      <c r="N8" s="7">
        <v>-5436</v>
      </c>
      <c r="O8" s="7"/>
      <c r="P8" s="7">
        <v>9941</v>
      </c>
      <c r="Q8" s="7"/>
      <c r="R8" s="7">
        <v>12006</v>
      </c>
      <c r="S8" s="7"/>
      <c r="T8" s="7">
        <v>-17649</v>
      </c>
      <c r="U8" s="7"/>
      <c r="V8" s="7">
        <v>7762</v>
      </c>
      <c r="W8" s="7"/>
      <c r="X8" s="7">
        <v>29796</v>
      </c>
      <c r="Y8" s="7"/>
      <c r="Z8" s="7">
        <v>-7403</v>
      </c>
      <c r="AA8" s="7"/>
      <c r="AB8" s="7">
        <v>3085</v>
      </c>
      <c r="AC8" s="7"/>
      <c r="AD8" s="7">
        <v>2198</v>
      </c>
      <c r="AE8" s="7"/>
      <c r="AF8" s="7">
        <v>9422</v>
      </c>
      <c r="AG8" s="7"/>
      <c r="AH8" s="7">
        <v>-5868</v>
      </c>
      <c r="AI8" s="7" t="s">
        <v>59</v>
      </c>
      <c r="AJ8" s="7">
        <v>1634</v>
      </c>
      <c r="AK8" s="7" t="s">
        <v>59</v>
      </c>
      <c r="AL8" s="7">
        <v>1426</v>
      </c>
      <c r="AM8" s="7" t="s">
        <v>59</v>
      </c>
      <c r="AN8" s="7">
        <v>-1581</v>
      </c>
      <c r="AO8" s="7" t="s">
        <v>59</v>
      </c>
      <c r="AP8" s="7">
        <v>3587</v>
      </c>
      <c r="AQ8" s="7" t="s">
        <v>59</v>
      </c>
      <c r="AR8" s="7">
        <v>-19834</v>
      </c>
      <c r="AS8" s="7"/>
    </row>
    <row r="10" spans="1:45" x14ac:dyDescent="0.3">
      <c r="A10" s="6" t="s">
        <v>150</v>
      </c>
      <c r="B10" s="6"/>
      <c r="C10" s="6" t="s">
        <v>151</v>
      </c>
      <c r="D10" s="7" t="s">
        <v>15</v>
      </c>
      <c r="E10" s="7"/>
      <c r="F10" s="7" t="s">
        <v>15</v>
      </c>
      <c r="G10" s="7"/>
      <c r="H10" s="7">
        <v>20</v>
      </c>
      <c r="I10" s="7"/>
      <c r="J10" s="7">
        <v>-13</v>
      </c>
      <c r="K10" s="7"/>
      <c r="L10" s="7">
        <v>-1</v>
      </c>
      <c r="M10" s="7"/>
      <c r="N10" s="7">
        <v>0</v>
      </c>
      <c r="O10" s="7"/>
      <c r="P10" s="7">
        <v>-7</v>
      </c>
      <c r="Q10" s="7"/>
      <c r="R10" s="7">
        <v>11</v>
      </c>
      <c r="S10" s="7"/>
      <c r="T10" s="7">
        <v>-1</v>
      </c>
      <c r="U10" s="7"/>
      <c r="V10" s="7" t="s">
        <v>15</v>
      </c>
      <c r="W10" s="7"/>
      <c r="X10" s="7" t="s">
        <v>15</v>
      </c>
      <c r="Y10" s="7"/>
      <c r="Z10" s="7" t="s">
        <v>15</v>
      </c>
      <c r="AA10" s="7"/>
      <c r="AB10" s="7" t="s">
        <v>15</v>
      </c>
      <c r="AC10" s="7"/>
      <c r="AD10" s="7">
        <v>-4</v>
      </c>
      <c r="AE10" s="7"/>
      <c r="AF10" s="7">
        <v>-1</v>
      </c>
      <c r="AG10" s="7"/>
      <c r="AH10" s="7">
        <v>1</v>
      </c>
      <c r="AI10" s="7"/>
      <c r="AJ10" s="7">
        <v>4</v>
      </c>
      <c r="AK10" s="7"/>
      <c r="AL10" s="7">
        <v>4</v>
      </c>
      <c r="AM10" s="7"/>
      <c r="AN10" s="7" t="s">
        <v>15</v>
      </c>
      <c r="AO10" s="7"/>
      <c r="AP10" s="7">
        <v>-7</v>
      </c>
      <c r="AQ10" s="7"/>
      <c r="AR10" s="7">
        <v>2</v>
      </c>
      <c r="AS10" s="7"/>
    </row>
    <row r="11" spans="1:45" x14ac:dyDescent="0.3">
      <c r="A11" s="6" t="s">
        <v>152</v>
      </c>
      <c r="B11" s="6"/>
      <c r="C11" s="6" t="s">
        <v>153</v>
      </c>
      <c r="D11" s="7">
        <v>-1</v>
      </c>
      <c r="E11" s="7"/>
      <c r="F11" s="7">
        <v>38</v>
      </c>
      <c r="G11" s="7"/>
      <c r="H11" s="7">
        <v>21</v>
      </c>
      <c r="I11" s="7"/>
      <c r="J11" s="7">
        <v>676</v>
      </c>
      <c r="K11" s="7"/>
      <c r="L11" s="7">
        <v>1131</v>
      </c>
      <c r="M11" s="7"/>
      <c r="N11" s="7">
        <v>-2136</v>
      </c>
      <c r="O11" s="7"/>
      <c r="P11" s="7">
        <v>4206</v>
      </c>
      <c r="Q11" s="7"/>
      <c r="R11" s="7">
        <v>1820</v>
      </c>
      <c r="S11" s="7"/>
      <c r="T11" s="7">
        <v>-2626</v>
      </c>
      <c r="U11" s="7"/>
      <c r="V11" s="7">
        <v>3932</v>
      </c>
      <c r="W11" s="7"/>
      <c r="X11" s="7">
        <v>5212</v>
      </c>
      <c r="Y11" s="7"/>
      <c r="Z11" s="7">
        <v>-3546</v>
      </c>
      <c r="AA11" s="7"/>
      <c r="AB11" s="7">
        <v>-1855</v>
      </c>
      <c r="AC11" s="7"/>
      <c r="AD11" s="7">
        <v>4533</v>
      </c>
      <c r="AE11" s="7"/>
      <c r="AF11" s="7">
        <v>5164</v>
      </c>
      <c r="AG11" s="7"/>
      <c r="AH11" s="7">
        <v>1441</v>
      </c>
      <c r="AI11" s="7"/>
      <c r="AJ11" s="7">
        <v>-2702</v>
      </c>
      <c r="AK11" s="7"/>
      <c r="AL11" s="7">
        <v>4817</v>
      </c>
      <c r="AM11" s="7"/>
      <c r="AN11" s="7">
        <v>2400</v>
      </c>
      <c r="AO11" s="7"/>
      <c r="AP11" s="7">
        <v>4361</v>
      </c>
      <c r="AQ11" s="7" t="s">
        <v>59</v>
      </c>
      <c r="AR11" s="7">
        <v>1036</v>
      </c>
      <c r="AS11" s="7"/>
    </row>
    <row r="12" spans="1:45" x14ac:dyDescent="0.3">
      <c r="A12" s="6" t="s">
        <v>154</v>
      </c>
      <c r="B12" s="6"/>
      <c r="C12" s="6" t="s">
        <v>155</v>
      </c>
      <c r="D12" s="7">
        <v>-1</v>
      </c>
      <c r="E12" s="7"/>
      <c r="F12" s="7">
        <v>0</v>
      </c>
      <c r="G12" s="7"/>
      <c r="H12" s="7" t="s">
        <v>15</v>
      </c>
      <c r="I12" s="7"/>
      <c r="J12" s="7" t="s">
        <v>15</v>
      </c>
      <c r="K12" s="7"/>
      <c r="L12" s="7">
        <v>19</v>
      </c>
      <c r="M12" s="7"/>
      <c r="N12" s="7">
        <v>-15</v>
      </c>
      <c r="O12" s="7"/>
      <c r="P12" s="7">
        <v>73</v>
      </c>
      <c r="Q12" s="7"/>
      <c r="R12" s="7">
        <v>-12</v>
      </c>
      <c r="S12" s="7"/>
      <c r="T12" s="7">
        <v>-31</v>
      </c>
      <c r="U12" s="7"/>
      <c r="V12" s="7">
        <v>4</v>
      </c>
      <c r="W12" s="7"/>
      <c r="X12" s="7" t="s">
        <v>15</v>
      </c>
      <c r="Y12" s="7"/>
      <c r="Z12" s="7" t="s">
        <v>15</v>
      </c>
      <c r="AA12" s="7"/>
      <c r="AB12" s="7">
        <v>5</v>
      </c>
      <c r="AC12" s="7"/>
      <c r="AD12" s="7">
        <v>14</v>
      </c>
      <c r="AE12" s="7"/>
      <c r="AF12" s="7">
        <v>-31</v>
      </c>
      <c r="AG12" s="7"/>
      <c r="AH12" s="7">
        <v>430</v>
      </c>
      <c r="AI12" s="7"/>
      <c r="AJ12" s="7">
        <v>-418</v>
      </c>
      <c r="AK12" s="7"/>
      <c r="AL12" s="7">
        <v>-2</v>
      </c>
      <c r="AM12" s="7"/>
      <c r="AN12" s="7" t="s">
        <v>15</v>
      </c>
      <c r="AO12" s="7"/>
      <c r="AP12" s="7">
        <v>0</v>
      </c>
      <c r="AQ12" s="7"/>
      <c r="AR12" s="7">
        <v>-13</v>
      </c>
      <c r="AS12" s="7"/>
    </row>
    <row r="13" spans="1:45" x14ac:dyDescent="0.3">
      <c r="A13" s="6" t="s">
        <v>156</v>
      </c>
      <c r="B13" s="6"/>
      <c r="C13" s="6" t="s">
        <v>157</v>
      </c>
      <c r="D13" s="7">
        <v>-20</v>
      </c>
      <c r="E13" s="7"/>
      <c r="F13" s="7">
        <v>-49</v>
      </c>
      <c r="G13" s="7"/>
      <c r="H13" s="7">
        <v>28</v>
      </c>
      <c r="I13" s="7"/>
      <c r="J13" s="7">
        <v>-19</v>
      </c>
      <c r="K13" s="7"/>
      <c r="L13" s="7">
        <v>17</v>
      </c>
      <c r="M13" s="7"/>
      <c r="N13" s="7">
        <v>216</v>
      </c>
      <c r="O13" s="7"/>
      <c r="P13" s="7">
        <v>-121</v>
      </c>
      <c r="Q13" s="7"/>
      <c r="R13" s="7">
        <v>-142</v>
      </c>
      <c r="S13" s="7"/>
      <c r="T13" s="7">
        <v>13</v>
      </c>
      <c r="U13" s="7"/>
      <c r="V13" s="7">
        <v>-10</v>
      </c>
      <c r="W13" s="7"/>
      <c r="X13" s="7">
        <v>150</v>
      </c>
      <c r="Y13" s="7"/>
      <c r="Z13" s="7">
        <v>-143</v>
      </c>
      <c r="AA13" s="7"/>
      <c r="AB13" s="7">
        <v>5</v>
      </c>
      <c r="AC13" s="7"/>
      <c r="AD13" s="7">
        <v>292</v>
      </c>
      <c r="AE13" s="7"/>
      <c r="AF13" s="7">
        <v>21</v>
      </c>
      <c r="AG13" s="7"/>
      <c r="AH13" s="7">
        <v>-33</v>
      </c>
      <c r="AI13" s="7"/>
      <c r="AJ13" s="7">
        <v>-242</v>
      </c>
      <c r="AK13" s="7"/>
      <c r="AL13" s="7">
        <v>107</v>
      </c>
      <c r="AM13" s="7"/>
      <c r="AN13" s="7">
        <v>-129</v>
      </c>
      <c r="AO13" s="7"/>
      <c r="AP13" s="7">
        <v>9</v>
      </c>
      <c r="AQ13" s="7"/>
      <c r="AR13" s="7" t="s">
        <v>15</v>
      </c>
      <c r="AS13" s="7"/>
    </row>
    <row r="14" spans="1:45" x14ac:dyDescent="0.3">
      <c r="A14" s="6" t="s">
        <v>158</v>
      </c>
      <c r="B14" s="6"/>
      <c r="C14" s="6" t="s">
        <v>159</v>
      </c>
      <c r="D14" s="7">
        <v>-573</v>
      </c>
      <c r="E14" s="7"/>
      <c r="F14" s="7" t="s">
        <v>15</v>
      </c>
      <c r="G14" s="7"/>
      <c r="H14" s="7">
        <v>-277</v>
      </c>
      <c r="I14" s="7"/>
      <c r="J14" s="7">
        <v>902</v>
      </c>
      <c r="K14" s="7"/>
      <c r="L14" s="7">
        <v>85</v>
      </c>
      <c r="M14" s="7"/>
      <c r="N14" s="7">
        <v>-690</v>
      </c>
      <c r="O14" s="7"/>
      <c r="P14" s="7">
        <v>-373</v>
      </c>
      <c r="Q14" s="7"/>
      <c r="R14" s="7">
        <v>246</v>
      </c>
      <c r="S14" s="7"/>
      <c r="T14" s="7">
        <v>-677</v>
      </c>
      <c r="U14" s="7"/>
      <c r="V14" s="7">
        <v>-62</v>
      </c>
      <c r="W14" s="7"/>
      <c r="X14" s="7">
        <v>1733</v>
      </c>
      <c r="Y14" s="7"/>
      <c r="Z14" s="7">
        <v>1206</v>
      </c>
      <c r="AA14" s="7"/>
      <c r="AB14" s="7">
        <v>-492</v>
      </c>
      <c r="AC14" s="7"/>
      <c r="AD14" s="7">
        <v>-638</v>
      </c>
      <c r="AE14" s="7"/>
      <c r="AF14" s="7">
        <v>-120</v>
      </c>
      <c r="AG14" s="7"/>
      <c r="AH14" s="7">
        <v>-193</v>
      </c>
      <c r="AI14" s="7"/>
      <c r="AJ14" s="7">
        <v>-30</v>
      </c>
      <c r="AK14" s="7"/>
      <c r="AL14" s="7">
        <v>-43</v>
      </c>
      <c r="AM14" s="7"/>
      <c r="AN14" s="7">
        <v>-22</v>
      </c>
      <c r="AO14" s="7"/>
      <c r="AP14" s="7">
        <v>810</v>
      </c>
      <c r="AQ14" s="7"/>
      <c r="AR14" s="7">
        <v>-309</v>
      </c>
      <c r="AS14" s="7"/>
    </row>
    <row r="15" spans="1:45" x14ac:dyDescent="0.3">
      <c r="A15" s="6" t="s">
        <v>160</v>
      </c>
      <c r="B15" s="6"/>
      <c r="C15" s="6" t="s">
        <v>161</v>
      </c>
      <c r="D15" s="7">
        <v>-3217</v>
      </c>
      <c r="E15" s="7"/>
      <c r="F15" s="7">
        <v>-1247</v>
      </c>
      <c r="G15" s="7"/>
      <c r="H15" s="7">
        <v>140</v>
      </c>
      <c r="I15" s="7"/>
      <c r="J15" s="7">
        <v>120</v>
      </c>
      <c r="K15" s="7"/>
      <c r="L15" s="7">
        <v>-163</v>
      </c>
      <c r="M15" s="7"/>
      <c r="N15" s="7">
        <v>438</v>
      </c>
      <c r="O15" s="7"/>
      <c r="P15" s="7">
        <v>278</v>
      </c>
      <c r="Q15" s="7"/>
      <c r="R15" s="7">
        <v>-416</v>
      </c>
      <c r="S15" s="7"/>
      <c r="T15" s="7">
        <v>-34</v>
      </c>
      <c r="U15" s="7"/>
      <c r="V15" s="7">
        <v>42</v>
      </c>
      <c r="W15" s="7"/>
      <c r="X15" s="7">
        <v>-21</v>
      </c>
      <c r="Y15" s="7"/>
      <c r="Z15" s="7">
        <v>-141</v>
      </c>
      <c r="AA15" s="7"/>
      <c r="AB15" s="7">
        <v>319</v>
      </c>
      <c r="AC15" s="7"/>
      <c r="AD15" s="7">
        <v>284</v>
      </c>
      <c r="AE15" s="7"/>
      <c r="AF15" s="7">
        <v>256</v>
      </c>
      <c r="AG15" s="7"/>
      <c r="AH15" s="7">
        <v>197</v>
      </c>
      <c r="AI15" s="7"/>
      <c r="AJ15" s="7">
        <v>816</v>
      </c>
      <c r="AK15" s="7"/>
      <c r="AL15" s="7">
        <v>-708</v>
      </c>
      <c r="AM15" s="7"/>
      <c r="AN15" s="7">
        <v>1026</v>
      </c>
      <c r="AO15" s="7"/>
      <c r="AP15" s="7">
        <v>319</v>
      </c>
      <c r="AQ15" s="7"/>
      <c r="AR15" s="7">
        <v>-359</v>
      </c>
      <c r="AS15" s="7"/>
    </row>
    <row r="16" spans="1:45" x14ac:dyDescent="0.3">
      <c r="A16" s="6" t="s">
        <v>162</v>
      </c>
      <c r="B16" s="6"/>
      <c r="C16" s="6" t="s">
        <v>163</v>
      </c>
      <c r="D16" s="7" t="s">
        <v>15</v>
      </c>
      <c r="E16" s="7"/>
      <c r="F16" s="7" t="s">
        <v>15</v>
      </c>
      <c r="G16" s="7"/>
      <c r="H16" s="7" t="s">
        <v>15</v>
      </c>
      <c r="I16" s="7"/>
      <c r="J16" s="7" t="s">
        <v>15</v>
      </c>
      <c r="K16" s="7"/>
      <c r="L16" s="7">
        <v>8</v>
      </c>
      <c r="M16" s="7"/>
      <c r="N16" s="7">
        <v>1005</v>
      </c>
      <c r="O16" s="7"/>
      <c r="P16" s="7" t="s">
        <v>15</v>
      </c>
      <c r="Q16" s="7"/>
      <c r="R16" s="7">
        <v>12</v>
      </c>
      <c r="S16" s="7"/>
      <c r="T16" s="7">
        <v>-1018</v>
      </c>
      <c r="U16" s="7"/>
      <c r="V16" s="7">
        <v>3</v>
      </c>
      <c r="W16" s="7"/>
      <c r="X16" s="7">
        <v>4</v>
      </c>
      <c r="Y16" s="7"/>
      <c r="Z16" s="7" t="s">
        <v>15</v>
      </c>
      <c r="AA16" s="7"/>
      <c r="AB16" s="7">
        <v>-3</v>
      </c>
      <c r="AC16" s="7"/>
      <c r="AD16" s="7" t="s">
        <v>15</v>
      </c>
      <c r="AE16" s="7"/>
      <c r="AF16" s="7">
        <v>146</v>
      </c>
      <c r="AG16" s="7"/>
      <c r="AH16" s="7">
        <v>-247</v>
      </c>
      <c r="AI16" s="7"/>
      <c r="AJ16" s="7">
        <v>-238</v>
      </c>
      <c r="AK16" s="7"/>
      <c r="AL16" s="7">
        <v>-418</v>
      </c>
      <c r="AM16" s="7"/>
      <c r="AN16" s="7">
        <v>1279</v>
      </c>
      <c r="AO16" s="7"/>
      <c r="AP16" s="7">
        <v>294</v>
      </c>
      <c r="AQ16" s="7"/>
      <c r="AR16" s="7">
        <v>700</v>
      </c>
      <c r="AS16" s="7"/>
    </row>
    <row r="17" spans="1:45" x14ac:dyDescent="0.3">
      <c r="A17" s="6" t="s">
        <v>164</v>
      </c>
      <c r="B17" s="6"/>
      <c r="C17" s="6" t="s">
        <v>165</v>
      </c>
      <c r="D17" s="7">
        <v>0</v>
      </c>
      <c r="E17" s="7"/>
      <c r="F17" s="7">
        <v>2</v>
      </c>
      <c r="G17" s="7"/>
      <c r="H17" s="7">
        <v>-1</v>
      </c>
      <c r="I17" s="7"/>
      <c r="J17" s="7">
        <v>-369</v>
      </c>
      <c r="K17" s="7"/>
      <c r="L17" s="7">
        <v>-480</v>
      </c>
      <c r="M17" s="7"/>
      <c r="N17" s="7">
        <v>-3</v>
      </c>
      <c r="O17" s="7"/>
      <c r="P17" s="7">
        <v>-2</v>
      </c>
      <c r="Q17" s="7"/>
      <c r="R17" s="7">
        <v>-1</v>
      </c>
      <c r="S17" s="7"/>
      <c r="T17" s="7">
        <v>6</v>
      </c>
      <c r="U17" s="7"/>
      <c r="V17" s="7" t="s">
        <v>15</v>
      </c>
      <c r="W17" s="7"/>
      <c r="X17" s="7" t="s">
        <v>15</v>
      </c>
      <c r="Y17" s="7"/>
      <c r="Z17" s="7">
        <v>1</v>
      </c>
      <c r="AA17" s="7"/>
      <c r="AB17" s="7">
        <v>-1</v>
      </c>
      <c r="AC17" s="7"/>
      <c r="AD17" s="7" t="s">
        <v>15</v>
      </c>
      <c r="AE17" s="7"/>
      <c r="AF17" s="7">
        <v>27</v>
      </c>
      <c r="AG17" s="7"/>
      <c r="AH17" s="7">
        <v>-26</v>
      </c>
      <c r="AI17" s="7"/>
      <c r="AJ17" s="7">
        <v>3</v>
      </c>
      <c r="AK17" s="7"/>
      <c r="AL17" s="7">
        <v>-3</v>
      </c>
      <c r="AM17" s="7"/>
      <c r="AN17" s="7">
        <v>0</v>
      </c>
      <c r="AO17" s="7"/>
      <c r="AP17" s="7" t="s">
        <v>15</v>
      </c>
      <c r="AQ17" s="7"/>
      <c r="AR17" s="7" t="s">
        <v>15</v>
      </c>
      <c r="AS17" s="7"/>
    </row>
    <row r="18" spans="1:45" x14ac:dyDescent="0.3">
      <c r="A18" s="6" t="s">
        <v>166</v>
      </c>
      <c r="B18" s="6"/>
      <c r="C18" s="6" t="s">
        <v>167</v>
      </c>
      <c r="D18" s="7" t="s">
        <v>15</v>
      </c>
      <c r="E18" s="7"/>
      <c r="F18" s="7">
        <v>2</v>
      </c>
      <c r="G18" s="7"/>
      <c r="H18" s="7">
        <v>-20</v>
      </c>
      <c r="I18" s="7"/>
      <c r="J18" s="7">
        <v>14</v>
      </c>
      <c r="K18" s="7"/>
      <c r="L18" s="7">
        <v>133</v>
      </c>
      <c r="M18" s="7"/>
      <c r="N18" s="7">
        <v>169</v>
      </c>
      <c r="O18" s="7"/>
      <c r="P18" s="7" t="s">
        <v>15</v>
      </c>
      <c r="Q18" s="7"/>
      <c r="R18" s="7">
        <v>0</v>
      </c>
      <c r="S18" s="7"/>
      <c r="T18" s="7" t="s">
        <v>15</v>
      </c>
      <c r="U18" s="7"/>
      <c r="V18" s="7">
        <v>2</v>
      </c>
      <c r="W18" s="7"/>
      <c r="X18" s="7">
        <v>11</v>
      </c>
      <c r="Y18" s="7"/>
      <c r="Z18" s="7">
        <v>1</v>
      </c>
      <c r="AA18" s="7"/>
      <c r="AB18" s="7">
        <v>11</v>
      </c>
      <c r="AC18" s="7"/>
      <c r="AD18" s="7">
        <v>51</v>
      </c>
      <c r="AE18" s="7"/>
      <c r="AF18" s="7">
        <v>-26</v>
      </c>
      <c r="AG18" s="7"/>
      <c r="AH18" s="7">
        <v>3</v>
      </c>
      <c r="AI18" s="7"/>
      <c r="AJ18" s="7">
        <v>4</v>
      </c>
      <c r="AK18" s="7"/>
      <c r="AL18" s="7">
        <v>37</v>
      </c>
      <c r="AM18" s="7"/>
      <c r="AN18" s="7">
        <v>552</v>
      </c>
      <c r="AO18" s="7"/>
      <c r="AP18" s="7">
        <v>-602</v>
      </c>
      <c r="AQ18" s="7"/>
      <c r="AR18" s="7">
        <v>4</v>
      </c>
      <c r="AS18" s="7"/>
    </row>
    <row r="19" spans="1:45" x14ac:dyDescent="0.3">
      <c r="A19" s="6" t="s">
        <v>168</v>
      </c>
      <c r="B19" s="6"/>
      <c r="C19" s="6" t="s">
        <v>169</v>
      </c>
      <c r="D19" s="7">
        <v>8</v>
      </c>
      <c r="E19" s="7"/>
      <c r="F19" s="7">
        <v>-1</v>
      </c>
      <c r="G19" s="7"/>
      <c r="H19" s="7">
        <v>33</v>
      </c>
      <c r="I19" s="7"/>
      <c r="J19" s="7">
        <v>-24</v>
      </c>
      <c r="K19" s="7"/>
      <c r="L19" s="7">
        <v>317</v>
      </c>
      <c r="M19" s="7"/>
      <c r="N19" s="7">
        <v>-121</v>
      </c>
      <c r="O19" s="7"/>
      <c r="P19" s="7">
        <v>-163</v>
      </c>
      <c r="Q19" s="7"/>
      <c r="R19" s="7">
        <v>45</v>
      </c>
      <c r="S19" s="7"/>
      <c r="T19" s="7">
        <v>132</v>
      </c>
      <c r="U19" s="7"/>
      <c r="V19" s="7">
        <v>102</v>
      </c>
      <c r="W19" s="7"/>
      <c r="X19" s="7">
        <v>211</v>
      </c>
      <c r="Y19" s="7"/>
      <c r="Z19" s="7">
        <v>206</v>
      </c>
      <c r="AA19" s="7"/>
      <c r="AB19" s="7">
        <v>85</v>
      </c>
      <c r="AC19" s="7"/>
      <c r="AD19" s="7">
        <v>935</v>
      </c>
      <c r="AE19" s="7"/>
      <c r="AF19" s="7">
        <v>-314</v>
      </c>
      <c r="AG19" s="7"/>
      <c r="AH19" s="7">
        <v>403</v>
      </c>
      <c r="AI19" s="7"/>
      <c r="AJ19" s="7">
        <v>293</v>
      </c>
      <c r="AK19" s="7"/>
      <c r="AL19" s="7">
        <v>724</v>
      </c>
      <c r="AM19" s="7"/>
      <c r="AN19" s="7">
        <v>715</v>
      </c>
      <c r="AO19" s="7"/>
      <c r="AP19" s="7">
        <v>-518</v>
      </c>
      <c r="AQ19" s="7"/>
      <c r="AR19" s="7">
        <v>251</v>
      </c>
      <c r="AS19" s="7"/>
    </row>
    <row r="20" spans="1:45" x14ac:dyDescent="0.3">
      <c r="A20" s="6" t="s">
        <v>170</v>
      </c>
      <c r="B20" s="6"/>
      <c r="C20" s="6" t="s">
        <v>171</v>
      </c>
      <c r="D20" s="7">
        <v>1</v>
      </c>
      <c r="E20" s="7"/>
      <c r="F20" s="7">
        <v>-5</v>
      </c>
      <c r="G20" s="7"/>
      <c r="H20" s="7">
        <v>13</v>
      </c>
      <c r="I20" s="7"/>
      <c r="J20" s="7">
        <v>31</v>
      </c>
      <c r="K20" s="7"/>
      <c r="L20" s="7">
        <v>5</v>
      </c>
      <c r="M20" s="7"/>
      <c r="N20" s="7">
        <v>-17</v>
      </c>
      <c r="O20" s="7"/>
      <c r="P20" s="7">
        <v>-15</v>
      </c>
      <c r="Q20" s="7"/>
      <c r="R20" s="7">
        <v>21</v>
      </c>
      <c r="S20" s="7"/>
      <c r="T20" s="7">
        <v>-8</v>
      </c>
      <c r="U20" s="7"/>
      <c r="V20" s="7">
        <v>2</v>
      </c>
      <c r="W20" s="7"/>
      <c r="X20" s="7" t="s">
        <v>15</v>
      </c>
      <c r="Y20" s="7"/>
      <c r="Z20" s="7">
        <v>7</v>
      </c>
      <c r="AA20" s="7"/>
      <c r="AB20" s="7">
        <v>-14</v>
      </c>
      <c r="AC20" s="7"/>
      <c r="AD20" s="7">
        <v>8</v>
      </c>
      <c r="AE20" s="7"/>
      <c r="AF20" s="7">
        <v>1</v>
      </c>
      <c r="AG20" s="7"/>
      <c r="AH20" s="7">
        <v>-8</v>
      </c>
      <c r="AI20" s="7"/>
      <c r="AJ20" s="7" t="s">
        <v>15</v>
      </c>
      <c r="AK20" s="7"/>
      <c r="AL20" s="7" t="s">
        <v>15</v>
      </c>
      <c r="AM20" s="7"/>
      <c r="AN20" s="7" t="s">
        <v>15</v>
      </c>
      <c r="AO20" s="7"/>
      <c r="AP20" s="7">
        <v>-4</v>
      </c>
      <c r="AQ20" s="7"/>
      <c r="AR20" s="7">
        <v>4</v>
      </c>
      <c r="AS20" s="7"/>
    </row>
    <row r="21" spans="1:45" x14ac:dyDescent="0.3">
      <c r="A21" s="6" t="s">
        <v>172</v>
      </c>
      <c r="B21" s="6"/>
      <c r="C21" s="6" t="s">
        <v>173</v>
      </c>
      <c r="D21" s="7">
        <v>111</v>
      </c>
      <c r="E21" s="7"/>
      <c r="F21" s="7">
        <v>-57</v>
      </c>
      <c r="G21" s="7"/>
      <c r="H21" s="7">
        <v>116</v>
      </c>
      <c r="I21" s="7"/>
      <c r="J21" s="7">
        <v>175</v>
      </c>
      <c r="K21" s="7"/>
      <c r="L21" s="7">
        <v>140</v>
      </c>
      <c r="M21" s="7"/>
      <c r="N21" s="7">
        <v>-126</v>
      </c>
      <c r="O21" s="7"/>
      <c r="P21" s="7">
        <v>144</v>
      </c>
      <c r="Q21" s="7"/>
      <c r="R21" s="7">
        <v>320</v>
      </c>
      <c r="S21" s="7"/>
      <c r="T21" s="7">
        <v>-52</v>
      </c>
      <c r="U21" s="7"/>
      <c r="V21" s="7">
        <v>733</v>
      </c>
      <c r="W21" s="7"/>
      <c r="X21" s="7">
        <v>42</v>
      </c>
      <c r="Y21" s="7"/>
      <c r="Z21" s="7">
        <v>-209</v>
      </c>
      <c r="AA21" s="7"/>
      <c r="AB21" s="7">
        <v>473</v>
      </c>
      <c r="AC21" s="7"/>
      <c r="AD21" s="7">
        <v>-262</v>
      </c>
      <c r="AE21" s="7"/>
      <c r="AF21" s="7">
        <v>1083</v>
      </c>
      <c r="AG21" s="7"/>
      <c r="AH21" s="7">
        <v>-749</v>
      </c>
      <c r="AI21" s="7"/>
      <c r="AJ21" s="7">
        <v>-312</v>
      </c>
      <c r="AK21" s="7"/>
      <c r="AL21" s="7">
        <v>-41</v>
      </c>
      <c r="AM21" s="7"/>
      <c r="AN21" s="7">
        <v>-561</v>
      </c>
      <c r="AO21" s="7"/>
      <c r="AP21" s="7">
        <v>1439</v>
      </c>
      <c r="AQ21" s="7"/>
      <c r="AR21" s="7">
        <v>-383</v>
      </c>
      <c r="AS21" s="7"/>
    </row>
    <row r="22" spans="1:45" x14ac:dyDescent="0.3">
      <c r="A22" s="6" t="s">
        <v>174</v>
      </c>
      <c r="B22" s="6"/>
      <c r="C22" s="6" t="s">
        <v>175</v>
      </c>
      <c r="D22" s="7">
        <v>2794</v>
      </c>
      <c r="E22" s="7"/>
      <c r="F22" s="7">
        <v>1827</v>
      </c>
      <c r="G22" s="7"/>
      <c r="H22" s="7">
        <v>171</v>
      </c>
      <c r="I22" s="7"/>
      <c r="J22" s="7">
        <v>1791</v>
      </c>
      <c r="K22" s="7"/>
      <c r="L22" s="7">
        <v>2028</v>
      </c>
      <c r="M22" s="7"/>
      <c r="N22" s="7">
        <v>-7727</v>
      </c>
      <c r="O22" s="7"/>
      <c r="P22" s="7">
        <v>169</v>
      </c>
      <c r="Q22" s="7"/>
      <c r="R22" s="7">
        <v>750</v>
      </c>
      <c r="S22" s="7"/>
      <c r="T22" s="7">
        <v>-887</v>
      </c>
      <c r="U22" s="7"/>
      <c r="V22" s="7">
        <v>-552</v>
      </c>
      <c r="W22" s="7"/>
      <c r="X22" s="7">
        <v>-21</v>
      </c>
      <c r="Y22" s="7"/>
      <c r="Z22" s="7">
        <v>-38</v>
      </c>
      <c r="AA22" s="7"/>
      <c r="AB22" s="7">
        <v>181</v>
      </c>
      <c r="AC22" s="7"/>
      <c r="AD22" s="7">
        <v>257</v>
      </c>
      <c r="AE22" s="7"/>
      <c r="AF22" s="7">
        <v>260</v>
      </c>
      <c r="AG22" s="7"/>
      <c r="AH22" s="7">
        <v>-744</v>
      </c>
      <c r="AI22" s="7"/>
      <c r="AJ22" s="7">
        <v>-406</v>
      </c>
      <c r="AK22" s="7"/>
      <c r="AL22" s="7">
        <v>765</v>
      </c>
      <c r="AM22" s="7"/>
      <c r="AN22" s="7">
        <v>-1213</v>
      </c>
      <c r="AO22" s="7"/>
      <c r="AP22" s="7">
        <v>1152</v>
      </c>
      <c r="AQ22" s="7"/>
      <c r="AR22" s="7">
        <v>-307</v>
      </c>
      <c r="AS22" s="7"/>
    </row>
    <row r="23" spans="1:45" x14ac:dyDescent="0.3">
      <c r="A23" s="6" t="s">
        <v>176</v>
      </c>
      <c r="B23" s="6"/>
      <c r="C23" s="6" t="s">
        <v>177</v>
      </c>
      <c r="D23" s="7">
        <v>701</v>
      </c>
      <c r="E23" s="7"/>
      <c r="F23" s="7">
        <v>163</v>
      </c>
      <c r="G23" s="7"/>
      <c r="H23" s="7">
        <v>140</v>
      </c>
      <c r="I23" s="7"/>
      <c r="J23" s="7">
        <v>-460</v>
      </c>
      <c r="K23" s="7"/>
      <c r="L23" s="7">
        <v>-208</v>
      </c>
      <c r="M23" s="7"/>
      <c r="N23" s="7">
        <v>660</v>
      </c>
      <c r="O23" s="7"/>
      <c r="P23" s="7">
        <v>385</v>
      </c>
      <c r="Q23" s="7"/>
      <c r="R23" s="7">
        <v>-218</v>
      </c>
      <c r="S23" s="7"/>
      <c r="T23" s="7">
        <v>-301</v>
      </c>
      <c r="U23" s="7"/>
      <c r="V23" s="7">
        <v>281</v>
      </c>
      <c r="W23" s="7"/>
      <c r="X23" s="7">
        <v>-309</v>
      </c>
      <c r="Y23" s="7"/>
      <c r="Z23" s="7">
        <v>183</v>
      </c>
      <c r="AA23" s="7"/>
      <c r="AB23" s="7">
        <v>227</v>
      </c>
      <c r="AC23" s="7"/>
      <c r="AD23" s="7">
        <v>373</v>
      </c>
      <c r="AE23" s="7"/>
      <c r="AF23" s="7">
        <v>-122</v>
      </c>
      <c r="AG23" s="7"/>
      <c r="AH23" s="7">
        <v>1451</v>
      </c>
      <c r="AI23" s="7"/>
      <c r="AJ23" s="7">
        <v>-266</v>
      </c>
      <c r="AK23" s="7"/>
      <c r="AL23" s="7">
        <v>1314</v>
      </c>
      <c r="AM23" s="7"/>
      <c r="AN23" s="7">
        <v>-208</v>
      </c>
      <c r="AO23" s="7"/>
      <c r="AP23" s="7">
        <v>973</v>
      </c>
      <c r="AQ23" s="7"/>
      <c r="AR23" s="7">
        <v>-934</v>
      </c>
      <c r="AS23" s="7"/>
    </row>
    <row r="24" spans="1:45" x14ac:dyDescent="0.3">
      <c r="A24" s="6" t="s">
        <v>178</v>
      </c>
      <c r="B24" s="6"/>
      <c r="C24" s="6" t="s">
        <v>179</v>
      </c>
      <c r="D24" s="7" t="s">
        <v>15</v>
      </c>
      <c r="E24" s="7"/>
      <c r="F24" s="7">
        <v>59</v>
      </c>
      <c r="G24" s="7"/>
      <c r="H24" s="7" t="s">
        <v>15</v>
      </c>
      <c r="I24" s="7"/>
      <c r="J24" s="7">
        <v>15</v>
      </c>
      <c r="K24" s="7"/>
      <c r="L24" s="7">
        <v>185</v>
      </c>
      <c r="M24" s="7"/>
      <c r="N24" s="7">
        <v>-112</v>
      </c>
      <c r="O24" s="7"/>
      <c r="P24" s="7">
        <v>-179</v>
      </c>
      <c r="Q24" s="7"/>
      <c r="R24" s="7">
        <v>844</v>
      </c>
      <c r="S24" s="7"/>
      <c r="T24" s="7">
        <v>44</v>
      </c>
      <c r="U24" s="7"/>
      <c r="V24" s="7">
        <v>-235</v>
      </c>
      <c r="W24" s="7"/>
      <c r="X24" s="7">
        <v>360</v>
      </c>
      <c r="Y24" s="7"/>
      <c r="Z24" s="7">
        <v>181</v>
      </c>
      <c r="AA24" s="7"/>
      <c r="AB24" s="7">
        <v>170</v>
      </c>
      <c r="AC24" s="7"/>
      <c r="AD24" s="7">
        <v>-327</v>
      </c>
      <c r="AE24" s="7"/>
      <c r="AF24" s="7">
        <v>1487</v>
      </c>
      <c r="AG24" s="7"/>
      <c r="AH24" s="7">
        <v>-530</v>
      </c>
      <c r="AI24" s="7"/>
      <c r="AJ24" s="7">
        <v>-224</v>
      </c>
      <c r="AK24" s="7"/>
      <c r="AL24" s="7">
        <v>-481</v>
      </c>
      <c r="AM24" s="7"/>
      <c r="AN24" s="7">
        <v>-1011</v>
      </c>
      <c r="AO24" s="7"/>
      <c r="AP24" s="7">
        <v>-439</v>
      </c>
      <c r="AQ24" s="7"/>
      <c r="AR24" s="7">
        <v>778</v>
      </c>
      <c r="AS24" s="7"/>
    </row>
    <row r="25" spans="1:45" x14ac:dyDescent="0.3">
      <c r="A25" s="6" t="s">
        <v>180</v>
      </c>
      <c r="B25" s="6"/>
      <c r="C25" s="6" t="s">
        <v>181</v>
      </c>
      <c r="D25" s="7">
        <v>3</v>
      </c>
      <c r="E25" s="7"/>
      <c r="F25" s="7">
        <v>318</v>
      </c>
      <c r="G25" s="7"/>
      <c r="H25" s="7">
        <v>-197</v>
      </c>
      <c r="I25" s="7"/>
      <c r="J25" s="7">
        <v>378</v>
      </c>
      <c r="K25" s="7"/>
      <c r="L25" s="7">
        <v>149</v>
      </c>
      <c r="M25" s="7"/>
      <c r="N25" s="7">
        <v>70</v>
      </c>
      <c r="O25" s="7"/>
      <c r="P25" s="7">
        <v>118</v>
      </c>
      <c r="Q25" s="7"/>
      <c r="R25" s="7">
        <v>-169</v>
      </c>
      <c r="S25" s="7"/>
      <c r="T25" s="7">
        <v>-1097</v>
      </c>
      <c r="U25" s="7"/>
      <c r="V25" s="7">
        <v>-108</v>
      </c>
      <c r="W25" s="7"/>
      <c r="X25" s="7">
        <v>-422</v>
      </c>
      <c r="Y25" s="7"/>
      <c r="Z25" s="7">
        <v>-20</v>
      </c>
      <c r="AA25" s="7"/>
      <c r="AB25" s="7">
        <v>4016</v>
      </c>
      <c r="AC25" s="7"/>
      <c r="AD25" s="7">
        <v>-839</v>
      </c>
      <c r="AE25" s="7"/>
      <c r="AF25" s="7">
        <v>-68</v>
      </c>
      <c r="AG25" s="7"/>
      <c r="AH25" s="7">
        <v>1478</v>
      </c>
      <c r="AI25" s="7"/>
      <c r="AJ25" s="7">
        <v>2776</v>
      </c>
      <c r="AK25" s="7"/>
      <c r="AL25" s="7">
        <v>1675</v>
      </c>
      <c r="AM25" s="7"/>
      <c r="AN25" s="7">
        <v>1299</v>
      </c>
      <c r="AO25" s="7"/>
      <c r="AP25" s="7">
        <v>-1062</v>
      </c>
      <c r="AQ25" s="7"/>
      <c r="AR25" s="7">
        <v>-2244</v>
      </c>
      <c r="AS25" s="7"/>
    </row>
    <row r="26" spans="1:45" x14ac:dyDescent="0.3">
      <c r="A26" s="6" t="s">
        <v>182</v>
      </c>
      <c r="B26" s="6"/>
      <c r="C26" s="6" t="s">
        <v>183</v>
      </c>
      <c r="D26" s="7">
        <v>-343</v>
      </c>
      <c r="E26" s="7"/>
      <c r="F26" s="7">
        <v>168</v>
      </c>
      <c r="G26" s="7"/>
      <c r="H26" s="7">
        <v>7</v>
      </c>
      <c r="I26" s="7"/>
      <c r="J26" s="7">
        <v>-24</v>
      </c>
      <c r="K26" s="7"/>
      <c r="L26" s="7">
        <v>14</v>
      </c>
      <c r="M26" s="7"/>
      <c r="N26" s="7">
        <v>218</v>
      </c>
      <c r="O26" s="7"/>
      <c r="P26" s="7">
        <v>-51</v>
      </c>
      <c r="Q26" s="7"/>
      <c r="R26" s="7">
        <v>-109</v>
      </c>
      <c r="S26" s="7"/>
      <c r="T26" s="7">
        <v>-70</v>
      </c>
      <c r="U26" s="7"/>
      <c r="V26" s="7">
        <v>82</v>
      </c>
      <c r="W26" s="7"/>
      <c r="X26" s="7">
        <v>135</v>
      </c>
      <c r="Y26" s="7"/>
      <c r="Z26" s="7">
        <v>-131</v>
      </c>
      <c r="AA26" s="7"/>
      <c r="AB26" s="7">
        <v>15</v>
      </c>
      <c r="AC26" s="7"/>
      <c r="AD26" s="7">
        <v>76</v>
      </c>
      <c r="AE26" s="7"/>
      <c r="AF26" s="7">
        <v>105</v>
      </c>
      <c r="AG26" s="7"/>
      <c r="AH26" s="7">
        <v>25</v>
      </c>
      <c r="AI26" s="7"/>
      <c r="AJ26" s="7">
        <v>260</v>
      </c>
      <c r="AK26" s="7"/>
      <c r="AL26" s="7">
        <v>91</v>
      </c>
      <c r="AM26" s="7"/>
      <c r="AN26" s="7">
        <v>-221</v>
      </c>
      <c r="AO26" s="7"/>
      <c r="AP26" s="7">
        <v>75</v>
      </c>
      <c r="AQ26" s="7"/>
      <c r="AR26" s="7">
        <v>111</v>
      </c>
      <c r="AS26" s="7"/>
    </row>
    <row r="27" spans="1:45" x14ac:dyDescent="0.3">
      <c r="A27" s="6" t="s">
        <v>184</v>
      </c>
      <c r="B27" s="6"/>
      <c r="C27" s="6" t="s">
        <v>185</v>
      </c>
      <c r="D27" s="7">
        <v>-15</v>
      </c>
      <c r="E27" s="7"/>
      <c r="F27" s="7">
        <v>10</v>
      </c>
      <c r="G27" s="7"/>
      <c r="H27" s="7">
        <v>-10</v>
      </c>
      <c r="I27" s="7"/>
      <c r="J27" s="7">
        <v>-7</v>
      </c>
      <c r="K27" s="7"/>
      <c r="L27" s="7">
        <v>3</v>
      </c>
      <c r="M27" s="7"/>
      <c r="N27" s="7">
        <v>-16</v>
      </c>
      <c r="O27" s="7"/>
      <c r="P27" s="7">
        <v>232</v>
      </c>
      <c r="Q27" s="7"/>
      <c r="R27" s="7" t="s">
        <v>15</v>
      </c>
      <c r="S27" s="7"/>
      <c r="T27" s="7">
        <v>-11</v>
      </c>
      <c r="U27" s="7"/>
      <c r="V27" s="7">
        <v>172</v>
      </c>
      <c r="W27" s="7"/>
      <c r="X27" s="7">
        <v>-68</v>
      </c>
      <c r="Y27" s="7"/>
      <c r="Z27" s="7">
        <v>38</v>
      </c>
      <c r="AA27" s="7"/>
      <c r="AB27" s="7">
        <v>-355</v>
      </c>
      <c r="AC27" s="7"/>
      <c r="AD27" s="7">
        <v>-105</v>
      </c>
      <c r="AE27" s="7"/>
      <c r="AF27" s="7">
        <v>94</v>
      </c>
      <c r="AG27" s="7"/>
      <c r="AH27" s="7" t="s">
        <v>15</v>
      </c>
      <c r="AI27" s="7"/>
      <c r="AJ27" s="7" t="s">
        <v>15</v>
      </c>
      <c r="AK27" s="7"/>
      <c r="AL27" s="7">
        <v>215</v>
      </c>
      <c r="AM27" s="7"/>
      <c r="AN27" s="7">
        <v>-46</v>
      </c>
      <c r="AO27" s="7"/>
      <c r="AP27" s="7">
        <v>27</v>
      </c>
      <c r="AQ27" s="7"/>
      <c r="AR27" s="7">
        <v>-13</v>
      </c>
      <c r="AS27" s="7"/>
    </row>
    <row r="28" spans="1:45" x14ac:dyDescent="0.3">
      <c r="A28" s="6" t="s">
        <v>186</v>
      </c>
      <c r="B28" s="6"/>
      <c r="C28" s="6" t="s">
        <v>187</v>
      </c>
      <c r="D28" s="7" t="s">
        <v>15</v>
      </c>
      <c r="E28" s="7"/>
      <c r="F28" s="7">
        <v>-6</v>
      </c>
      <c r="G28" s="7"/>
      <c r="H28" s="7">
        <v>7</v>
      </c>
      <c r="I28" s="7"/>
      <c r="J28" s="7">
        <v>-2</v>
      </c>
      <c r="K28" s="7"/>
      <c r="L28" s="7">
        <v>58</v>
      </c>
      <c r="M28" s="7"/>
      <c r="N28" s="7">
        <v>52</v>
      </c>
      <c r="O28" s="7"/>
      <c r="P28" s="7">
        <v>-29</v>
      </c>
      <c r="Q28" s="7"/>
      <c r="R28" s="7">
        <v>302</v>
      </c>
      <c r="S28" s="7"/>
      <c r="T28" s="7">
        <v>0</v>
      </c>
      <c r="U28" s="7"/>
      <c r="V28" s="7">
        <v>3</v>
      </c>
      <c r="W28" s="7"/>
      <c r="X28" s="7">
        <v>74</v>
      </c>
      <c r="Y28" s="7"/>
      <c r="Z28" s="7">
        <v>86</v>
      </c>
      <c r="AA28" s="7"/>
      <c r="AB28" s="7">
        <v>884</v>
      </c>
      <c r="AC28" s="7"/>
      <c r="AD28" s="7">
        <v>-560</v>
      </c>
      <c r="AE28" s="7"/>
      <c r="AF28" s="7">
        <v>183</v>
      </c>
      <c r="AG28" s="7"/>
      <c r="AH28" s="7">
        <v>72</v>
      </c>
      <c r="AI28" s="7"/>
      <c r="AJ28" s="7">
        <v>-2</v>
      </c>
      <c r="AK28" s="7"/>
      <c r="AL28" s="7">
        <v>35</v>
      </c>
      <c r="AM28" s="7"/>
      <c r="AN28" s="7">
        <v>-328</v>
      </c>
      <c r="AO28" s="7" t="s">
        <v>59</v>
      </c>
      <c r="AP28" s="7">
        <v>100</v>
      </c>
      <c r="AQ28" s="7" t="s">
        <v>59</v>
      </c>
      <c r="AR28" s="7">
        <v>-82</v>
      </c>
      <c r="AS28" s="7"/>
    </row>
    <row r="29" spans="1:45" x14ac:dyDescent="0.3">
      <c r="A29" s="6" t="s">
        <v>188</v>
      </c>
      <c r="B29" s="6"/>
      <c r="C29" s="6" t="s">
        <v>189</v>
      </c>
      <c r="D29" s="7">
        <v>6433</v>
      </c>
      <c r="E29" s="7"/>
      <c r="F29" s="7">
        <v>-1269</v>
      </c>
      <c r="G29" s="7"/>
      <c r="H29" s="7">
        <v>-1681</v>
      </c>
      <c r="I29" s="7"/>
      <c r="J29" s="7">
        <v>-70</v>
      </c>
      <c r="K29" s="7"/>
      <c r="L29" s="7">
        <v>-181</v>
      </c>
      <c r="M29" s="7"/>
      <c r="N29" s="7">
        <v>1245</v>
      </c>
      <c r="O29" s="7"/>
      <c r="P29" s="7">
        <v>140</v>
      </c>
      <c r="Q29" s="7"/>
      <c r="R29" s="7">
        <v>878</v>
      </c>
      <c r="S29" s="7"/>
      <c r="T29" s="7">
        <v>137</v>
      </c>
      <c r="U29" s="7"/>
      <c r="V29" s="7">
        <v>33</v>
      </c>
      <c r="W29" s="7"/>
      <c r="X29" s="7">
        <v>-168</v>
      </c>
      <c r="Y29" s="7"/>
      <c r="Z29" s="7">
        <v>283</v>
      </c>
      <c r="AA29" s="7"/>
      <c r="AB29" s="7">
        <v>2357</v>
      </c>
      <c r="AC29" s="7"/>
      <c r="AD29" s="7">
        <v>-1110</v>
      </c>
      <c r="AE29" s="7"/>
      <c r="AF29" s="7">
        <v>522</v>
      </c>
      <c r="AG29" s="7"/>
      <c r="AH29" s="7">
        <v>1203</v>
      </c>
      <c r="AI29" s="7"/>
      <c r="AJ29" s="7">
        <v>2216</v>
      </c>
      <c r="AK29" s="7"/>
      <c r="AL29" s="7">
        <v>-832</v>
      </c>
      <c r="AM29" s="7"/>
      <c r="AN29" s="7">
        <v>1115</v>
      </c>
      <c r="AO29" s="7"/>
      <c r="AP29" s="7">
        <v>-3223</v>
      </c>
      <c r="AQ29" s="7"/>
      <c r="AR29" s="7">
        <v>-2338</v>
      </c>
      <c r="AS29" s="7"/>
    </row>
    <row r="30" spans="1:45" x14ac:dyDescent="0.3">
      <c r="A30" s="6" t="s">
        <v>190</v>
      </c>
      <c r="B30" s="6"/>
      <c r="C30" s="6" t="s">
        <v>191</v>
      </c>
      <c r="D30" s="7" t="s">
        <v>15</v>
      </c>
      <c r="E30" s="7"/>
      <c r="F30" s="7" t="s">
        <v>15</v>
      </c>
      <c r="G30" s="7"/>
      <c r="H30" s="7" t="s">
        <v>15</v>
      </c>
      <c r="I30" s="7"/>
      <c r="J30" s="7">
        <v>26</v>
      </c>
      <c r="K30" s="7"/>
      <c r="L30" s="7">
        <v>174</v>
      </c>
      <c r="M30" s="7"/>
      <c r="N30" s="7">
        <v>-1540</v>
      </c>
      <c r="O30" s="7"/>
      <c r="P30" s="7">
        <v>-225</v>
      </c>
      <c r="Q30" s="7"/>
      <c r="R30" s="7">
        <v>-31</v>
      </c>
      <c r="S30" s="7"/>
      <c r="T30" s="7">
        <v>12</v>
      </c>
      <c r="U30" s="7"/>
      <c r="V30" s="7">
        <v>-99</v>
      </c>
      <c r="W30" s="7"/>
      <c r="X30" s="7">
        <v>91</v>
      </c>
      <c r="Y30" s="7"/>
      <c r="Z30" s="7">
        <v>0</v>
      </c>
      <c r="AA30" s="7"/>
      <c r="AB30" s="7">
        <v>0</v>
      </c>
      <c r="AC30" s="7"/>
      <c r="AD30" s="7">
        <v>0</v>
      </c>
      <c r="AE30" s="7"/>
      <c r="AF30" s="7">
        <v>0</v>
      </c>
      <c r="AG30" s="7"/>
      <c r="AH30" s="7">
        <v>0</v>
      </c>
      <c r="AI30" s="7"/>
      <c r="AJ30" s="7">
        <v>0</v>
      </c>
      <c r="AK30" s="7"/>
      <c r="AL30" s="7">
        <v>0</v>
      </c>
      <c r="AM30" s="7"/>
      <c r="AN30" s="7">
        <v>0</v>
      </c>
      <c r="AO30" s="7"/>
      <c r="AP30" s="7">
        <v>0</v>
      </c>
      <c r="AQ30" s="7"/>
      <c r="AR30" s="7">
        <v>0</v>
      </c>
      <c r="AS30" s="7"/>
    </row>
    <row r="31" spans="1:45" x14ac:dyDescent="0.3">
      <c r="A31" s="6" t="s">
        <v>192</v>
      </c>
      <c r="B31" s="6"/>
      <c r="C31" s="6" t="s">
        <v>193</v>
      </c>
      <c r="D31" s="7">
        <v>177</v>
      </c>
      <c r="E31" s="7"/>
      <c r="F31" s="7" t="s">
        <v>15</v>
      </c>
      <c r="G31" s="7"/>
      <c r="H31" s="7">
        <v>2</v>
      </c>
      <c r="I31" s="7"/>
      <c r="J31" s="7">
        <v>4</v>
      </c>
      <c r="K31" s="7"/>
      <c r="L31" s="7">
        <v>19</v>
      </c>
      <c r="M31" s="7"/>
      <c r="N31" s="7">
        <v>72</v>
      </c>
      <c r="O31" s="7"/>
      <c r="P31" s="7">
        <v>14</v>
      </c>
      <c r="Q31" s="7"/>
      <c r="R31" s="7">
        <v>215</v>
      </c>
      <c r="S31" s="7"/>
      <c r="T31" s="7">
        <v>137</v>
      </c>
      <c r="U31" s="7"/>
      <c r="V31" s="7">
        <v>292</v>
      </c>
      <c r="W31" s="7"/>
      <c r="X31" s="7">
        <v>-483</v>
      </c>
      <c r="Y31" s="7"/>
      <c r="Z31" s="7">
        <v>239</v>
      </c>
      <c r="AA31" s="7"/>
      <c r="AB31" s="7">
        <v>440</v>
      </c>
      <c r="AC31" s="7"/>
      <c r="AD31" s="7">
        <v>344</v>
      </c>
      <c r="AE31" s="7"/>
      <c r="AF31" s="7">
        <v>361</v>
      </c>
      <c r="AG31" s="7"/>
      <c r="AH31" s="7">
        <v>-47</v>
      </c>
      <c r="AI31" s="7"/>
      <c r="AJ31" s="7">
        <v>197</v>
      </c>
      <c r="AK31" s="7"/>
      <c r="AL31" s="7">
        <v>-621</v>
      </c>
      <c r="AM31" s="7"/>
      <c r="AN31" s="7">
        <v>-229</v>
      </c>
      <c r="AO31" s="7"/>
      <c r="AP31" s="7">
        <v>-13</v>
      </c>
      <c r="AQ31" s="7"/>
      <c r="AR31" s="7">
        <v>21</v>
      </c>
      <c r="AS31" s="7"/>
    </row>
    <row r="32" spans="1:45" x14ac:dyDescent="0.3">
      <c r="A32" s="6" t="s">
        <v>194</v>
      </c>
      <c r="B32" s="6"/>
      <c r="C32" s="6" t="s">
        <v>195</v>
      </c>
      <c r="D32" s="7">
        <v>9</v>
      </c>
      <c r="E32" s="7"/>
      <c r="F32" s="7">
        <v>6</v>
      </c>
      <c r="G32" s="7"/>
      <c r="H32" s="7">
        <v>-3</v>
      </c>
      <c r="I32" s="7"/>
      <c r="J32" s="7">
        <v>-4</v>
      </c>
      <c r="K32" s="7"/>
      <c r="L32" s="7">
        <v>5</v>
      </c>
      <c r="M32" s="7"/>
      <c r="N32" s="7">
        <v>5</v>
      </c>
      <c r="O32" s="7"/>
      <c r="P32" s="7">
        <v>4</v>
      </c>
      <c r="Q32" s="7"/>
      <c r="R32" s="7">
        <v>-2</v>
      </c>
      <c r="S32" s="7"/>
      <c r="T32" s="7">
        <v>5</v>
      </c>
      <c r="U32" s="7"/>
      <c r="V32" s="7">
        <v>-10</v>
      </c>
      <c r="W32" s="7"/>
      <c r="X32" s="7">
        <v>4</v>
      </c>
      <c r="Y32" s="7"/>
      <c r="Z32" s="7">
        <v>-3</v>
      </c>
      <c r="AA32" s="7"/>
      <c r="AB32" s="7">
        <v>-7</v>
      </c>
      <c r="AC32" s="7"/>
      <c r="AD32" s="7">
        <v>8</v>
      </c>
      <c r="AE32" s="7"/>
      <c r="AF32" s="7" t="s">
        <v>15</v>
      </c>
      <c r="AG32" s="7"/>
      <c r="AH32" s="7">
        <v>0</v>
      </c>
      <c r="AI32" s="7"/>
      <c r="AJ32" s="7">
        <v>12</v>
      </c>
      <c r="AK32" s="7"/>
      <c r="AL32" s="7">
        <v>-21</v>
      </c>
      <c r="AM32" s="7"/>
      <c r="AN32" s="7">
        <v>5</v>
      </c>
      <c r="AO32" s="7"/>
      <c r="AP32" s="7">
        <v>6</v>
      </c>
      <c r="AQ32" s="7"/>
      <c r="AR32" s="7">
        <v>3</v>
      </c>
      <c r="AS32" s="7"/>
    </row>
    <row r="33" spans="1:45" x14ac:dyDescent="0.3">
      <c r="A33" s="6" t="s">
        <v>196</v>
      </c>
      <c r="B33" s="6"/>
      <c r="C33" s="6" t="s">
        <v>197</v>
      </c>
      <c r="D33" s="7">
        <v>-121</v>
      </c>
      <c r="E33" s="7"/>
      <c r="F33" s="7">
        <v>390</v>
      </c>
      <c r="G33" s="7"/>
      <c r="H33" s="7">
        <v>1054</v>
      </c>
      <c r="I33" s="7"/>
      <c r="J33" s="7">
        <v>-216</v>
      </c>
      <c r="K33" s="7"/>
      <c r="L33" s="7">
        <v>-26</v>
      </c>
      <c r="M33" s="7"/>
      <c r="N33" s="7">
        <v>3404</v>
      </c>
      <c r="O33" s="7"/>
      <c r="P33" s="7">
        <v>-1204</v>
      </c>
      <c r="Q33" s="7"/>
      <c r="R33" s="7">
        <v>-1151</v>
      </c>
      <c r="S33" s="7"/>
      <c r="T33" s="7">
        <v>-471</v>
      </c>
      <c r="U33" s="7"/>
      <c r="V33" s="7">
        <v>798</v>
      </c>
      <c r="W33" s="7"/>
      <c r="X33" s="7">
        <v>863</v>
      </c>
      <c r="Y33" s="7"/>
      <c r="Z33" s="7">
        <v>-256</v>
      </c>
      <c r="AA33" s="7"/>
      <c r="AB33" s="7">
        <v>11</v>
      </c>
      <c r="AC33" s="7"/>
      <c r="AD33" s="7">
        <v>54</v>
      </c>
      <c r="AE33" s="7"/>
      <c r="AF33" s="7">
        <v>-369</v>
      </c>
      <c r="AG33" s="7"/>
      <c r="AH33" s="7">
        <v>-194</v>
      </c>
      <c r="AI33" s="7"/>
      <c r="AJ33" s="7">
        <v>537</v>
      </c>
      <c r="AK33" s="7"/>
      <c r="AL33" s="7">
        <v>-299</v>
      </c>
      <c r="AM33" s="7"/>
      <c r="AN33" s="7">
        <v>421</v>
      </c>
      <c r="AO33" s="7"/>
      <c r="AP33" s="7">
        <v>-230</v>
      </c>
      <c r="AQ33" s="7"/>
      <c r="AR33" s="7">
        <v>-379</v>
      </c>
      <c r="AS33" s="7"/>
    </row>
    <row r="34" spans="1:45" x14ac:dyDescent="0.3">
      <c r="A34" s="6" t="s">
        <v>198</v>
      </c>
      <c r="B34" s="6"/>
      <c r="C34" s="6" t="s">
        <v>199</v>
      </c>
      <c r="D34" s="7">
        <v>234</v>
      </c>
      <c r="E34" s="7"/>
      <c r="F34" s="7">
        <v>139</v>
      </c>
      <c r="G34" s="7"/>
      <c r="H34" s="7">
        <v>1051</v>
      </c>
      <c r="I34" s="7"/>
      <c r="J34" s="7">
        <v>2008</v>
      </c>
      <c r="K34" s="7"/>
      <c r="L34" s="7">
        <v>-1255</v>
      </c>
      <c r="M34" s="7"/>
      <c r="N34" s="7">
        <v>3896</v>
      </c>
      <c r="O34" s="7"/>
      <c r="P34" s="7">
        <v>-3099</v>
      </c>
      <c r="Q34" s="7"/>
      <c r="R34" s="7">
        <v>-1609</v>
      </c>
      <c r="S34" s="7"/>
      <c r="T34" s="7">
        <v>-424</v>
      </c>
      <c r="U34" s="7"/>
      <c r="V34" s="7">
        <v>190</v>
      </c>
      <c r="W34" s="7"/>
      <c r="X34" s="7">
        <v>-90</v>
      </c>
      <c r="Y34" s="7"/>
      <c r="Z34" s="7">
        <v>312</v>
      </c>
      <c r="AA34" s="7"/>
      <c r="AB34" s="7">
        <v>-292</v>
      </c>
      <c r="AC34" s="7"/>
      <c r="AD34" s="7">
        <v>181</v>
      </c>
      <c r="AE34" s="7"/>
      <c r="AF34" s="7">
        <v>-20</v>
      </c>
      <c r="AG34" s="7"/>
      <c r="AH34" s="7">
        <v>25</v>
      </c>
      <c r="AI34" s="7"/>
      <c r="AJ34" s="7">
        <v>14</v>
      </c>
      <c r="AK34" s="7"/>
      <c r="AL34" s="7">
        <v>-56</v>
      </c>
      <c r="AM34" s="7"/>
      <c r="AN34" s="7">
        <v>-12</v>
      </c>
      <c r="AO34" s="7"/>
      <c r="AP34" s="7">
        <v>66</v>
      </c>
      <c r="AQ34" s="7"/>
      <c r="AR34" s="7">
        <v>194</v>
      </c>
      <c r="AS34" s="7"/>
    </row>
    <row r="35" spans="1:45" x14ac:dyDescent="0.3">
      <c r="A35" s="6" t="s">
        <v>200</v>
      </c>
      <c r="B35" s="6"/>
      <c r="C35" s="6" t="s">
        <v>201</v>
      </c>
      <c r="D35" s="7">
        <v>8</v>
      </c>
      <c r="E35" s="7"/>
      <c r="F35" s="7">
        <v>2</v>
      </c>
      <c r="G35" s="7"/>
      <c r="H35" s="7">
        <v>8</v>
      </c>
      <c r="I35" s="7"/>
      <c r="J35" s="7">
        <v>-10</v>
      </c>
      <c r="K35" s="7"/>
      <c r="L35" s="7">
        <v>30</v>
      </c>
      <c r="M35" s="7"/>
      <c r="N35" s="7">
        <v>32</v>
      </c>
      <c r="O35" s="7"/>
      <c r="P35" s="7">
        <v>16</v>
      </c>
      <c r="Q35" s="7"/>
      <c r="R35" s="7">
        <v>-10</v>
      </c>
      <c r="S35" s="7"/>
      <c r="T35" s="7">
        <v>19</v>
      </c>
      <c r="U35" s="7"/>
      <c r="V35" s="7">
        <v>48</v>
      </c>
      <c r="W35" s="7"/>
      <c r="X35" s="7">
        <v>87</v>
      </c>
      <c r="Y35" s="7"/>
      <c r="Z35" s="7">
        <v>-48</v>
      </c>
      <c r="AA35" s="7"/>
      <c r="AB35" s="7">
        <v>9</v>
      </c>
      <c r="AC35" s="7"/>
      <c r="AD35" s="7">
        <v>23</v>
      </c>
      <c r="AE35" s="7"/>
      <c r="AF35" s="7">
        <v>62</v>
      </c>
      <c r="AG35" s="7"/>
      <c r="AH35" s="7">
        <v>-79</v>
      </c>
      <c r="AI35" s="7"/>
      <c r="AJ35" s="7">
        <v>53</v>
      </c>
      <c r="AK35" s="7"/>
      <c r="AL35" s="7">
        <v>7</v>
      </c>
      <c r="AM35" s="7"/>
      <c r="AN35" s="7" t="s">
        <v>15</v>
      </c>
      <c r="AO35" s="7"/>
      <c r="AP35" s="7" t="s">
        <v>15</v>
      </c>
      <c r="AQ35" s="7"/>
      <c r="AR35" s="7">
        <v>-273</v>
      </c>
      <c r="AS35" s="7"/>
    </row>
    <row r="36" spans="1:45" x14ac:dyDescent="0.3">
      <c r="A36" s="6" t="s">
        <v>202</v>
      </c>
      <c r="B36" s="6"/>
      <c r="C36" s="6" t="s">
        <v>203</v>
      </c>
      <c r="D36" s="7">
        <v>12</v>
      </c>
      <c r="E36" s="7"/>
      <c r="F36" s="7">
        <v>-7</v>
      </c>
      <c r="G36" s="7"/>
      <c r="H36" s="7">
        <v>-8</v>
      </c>
      <c r="I36" s="7"/>
      <c r="J36" s="7">
        <v>3</v>
      </c>
      <c r="K36" s="7"/>
      <c r="L36" s="7">
        <v>16</v>
      </c>
      <c r="M36" s="7"/>
      <c r="N36" s="7">
        <v>-1</v>
      </c>
      <c r="O36" s="7"/>
      <c r="P36" s="7">
        <v>69</v>
      </c>
      <c r="Q36" s="7"/>
      <c r="R36" s="7">
        <v>7</v>
      </c>
      <c r="S36" s="7"/>
      <c r="T36" s="7">
        <v>16</v>
      </c>
      <c r="U36" s="7"/>
      <c r="V36" s="7">
        <v>20</v>
      </c>
      <c r="W36" s="7"/>
      <c r="X36" s="7">
        <v>-15</v>
      </c>
      <c r="Y36" s="7"/>
      <c r="Z36" s="7">
        <v>53</v>
      </c>
      <c r="AA36" s="7"/>
      <c r="AB36" s="7">
        <v>-75</v>
      </c>
      <c r="AC36" s="7"/>
      <c r="AD36" s="7">
        <v>51</v>
      </c>
      <c r="AE36" s="7"/>
      <c r="AF36" s="7">
        <v>8</v>
      </c>
      <c r="AG36" s="7"/>
      <c r="AH36" s="7">
        <v>-63</v>
      </c>
      <c r="AI36" s="7"/>
      <c r="AJ36" s="7">
        <v>85</v>
      </c>
      <c r="AK36" s="7"/>
      <c r="AL36" s="7">
        <v>79</v>
      </c>
      <c r="AM36" s="7"/>
      <c r="AN36" s="7">
        <v>-78</v>
      </c>
      <c r="AO36" s="7"/>
      <c r="AP36" s="7">
        <v>-82</v>
      </c>
      <c r="AQ36" s="7"/>
      <c r="AR36" s="7">
        <v>1</v>
      </c>
      <c r="AS36" s="7"/>
    </row>
    <row r="37" spans="1:45" x14ac:dyDescent="0.3">
      <c r="A37" s="6" t="s">
        <v>204</v>
      </c>
      <c r="B37" s="6"/>
      <c r="C37" s="6" t="s">
        <v>205</v>
      </c>
      <c r="D37" s="7">
        <v>-1131</v>
      </c>
      <c r="E37" s="7"/>
      <c r="F37" s="7">
        <v>561</v>
      </c>
      <c r="G37" s="7"/>
      <c r="H37" s="7">
        <v>-868</v>
      </c>
      <c r="I37" s="7"/>
      <c r="J37" s="7">
        <v>-1676</v>
      </c>
      <c r="K37" s="7"/>
      <c r="L37" s="7">
        <v>-19</v>
      </c>
      <c r="M37" s="7"/>
      <c r="N37" s="7">
        <v>1445</v>
      </c>
      <c r="O37" s="7"/>
      <c r="P37" s="7">
        <v>-1568</v>
      </c>
      <c r="Q37" s="7"/>
      <c r="R37" s="7">
        <v>312</v>
      </c>
      <c r="S37" s="7"/>
      <c r="T37" s="7">
        <v>517</v>
      </c>
      <c r="U37" s="7"/>
      <c r="V37" s="7">
        <v>663</v>
      </c>
      <c r="W37" s="7"/>
      <c r="X37" s="7">
        <v>3491</v>
      </c>
      <c r="Y37" s="7"/>
      <c r="Z37" s="7">
        <v>-665</v>
      </c>
      <c r="AA37" s="7"/>
      <c r="AB37" s="7">
        <v>147</v>
      </c>
      <c r="AC37" s="7"/>
      <c r="AD37" s="7">
        <v>383</v>
      </c>
      <c r="AE37" s="7"/>
      <c r="AF37" s="7">
        <v>1973</v>
      </c>
      <c r="AG37" s="7"/>
      <c r="AH37" s="7">
        <v>1257</v>
      </c>
      <c r="AI37" s="7"/>
      <c r="AJ37" s="7">
        <v>-2846</v>
      </c>
      <c r="AK37" s="7"/>
      <c r="AL37" s="7">
        <v>558</v>
      </c>
      <c r="AM37" s="7"/>
      <c r="AN37" s="7">
        <v>-1004</v>
      </c>
      <c r="AO37" s="7"/>
      <c r="AP37" s="7">
        <v>-908</v>
      </c>
      <c r="AQ37" s="7"/>
      <c r="AR37" s="7">
        <v>-5235</v>
      </c>
      <c r="AS37" s="7"/>
    </row>
    <row r="38" spans="1:45" x14ac:dyDescent="0.3">
      <c r="A38" s="6" t="s">
        <v>206</v>
      </c>
      <c r="B38" s="6"/>
      <c r="C38" s="6" t="s">
        <v>207</v>
      </c>
      <c r="D38" s="7">
        <v>4698</v>
      </c>
      <c r="E38" s="7"/>
      <c r="F38" s="7">
        <v>5068</v>
      </c>
      <c r="G38" s="7"/>
      <c r="H38" s="7">
        <v>4898</v>
      </c>
      <c r="I38" s="7"/>
      <c r="J38" s="7">
        <v>930</v>
      </c>
      <c r="K38" s="7"/>
      <c r="L38" s="7">
        <v>496</v>
      </c>
      <c r="M38" s="7"/>
      <c r="N38" s="7">
        <v>-4605</v>
      </c>
      <c r="O38" s="7"/>
      <c r="P38" s="7">
        <v>3904</v>
      </c>
      <c r="Q38" s="7"/>
      <c r="R38" s="7">
        <v>2104</v>
      </c>
      <c r="S38" s="7"/>
      <c r="T38" s="7">
        <v>-651</v>
      </c>
      <c r="U38" s="7"/>
      <c r="V38" s="7">
        <v>-2992</v>
      </c>
      <c r="W38" s="7"/>
      <c r="X38" s="7">
        <v>3180</v>
      </c>
      <c r="Y38" s="7"/>
      <c r="Z38" s="7">
        <v>1226</v>
      </c>
      <c r="AA38" s="7"/>
      <c r="AB38" s="7">
        <v>-980</v>
      </c>
      <c r="AC38" s="7"/>
      <c r="AD38" s="7">
        <v>2592</v>
      </c>
      <c r="AE38" s="7"/>
      <c r="AF38" s="7">
        <v>5144</v>
      </c>
      <c r="AG38" s="7"/>
      <c r="AH38" s="7">
        <v>-432</v>
      </c>
      <c r="AI38" s="7"/>
      <c r="AJ38" s="7">
        <v>4901</v>
      </c>
      <c r="AK38" s="7"/>
      <c r="AL38" s="7">
        <v>3639</v>
      </c>
      <c r="AM38" s="7"/>
      <c r="AN38" s="7">
        <v>2373</v>
      </c>
      <c r="AO38" s="7"/>
      <c r="AP38" s="7">
        <v>9689</v>
      </c>
      <c r="AQ38" s="7"/>
      <c r="AR38" s="7">
        <v>-6518</v>
      </c>
      <c r="AS38" s="7"/>
    </row>
    <row r="39" spans="1:45" x14ac:dyDescent="0.3">
      <c r="A39" s="6" t="s">
        <v>208</v>
      </c>
      <c r="B39" s="6"/>
      <c r="C39" s="6" t="s">
        <v>209</v>
      </c>
      <c r="D39" s="7">
        <v>0</v>
      </c>
      <c r="E39" s="7"/>
      <c r="F39" s="7">
        <v>0</v>
      </c>
      <c r="G39" s="7"/>
      <c r="H39" s="7" t="s">
        <v>15</v>
      </c>
      <c r="I39" s="7"/>
      <c r="J39" s="7" t="s">
        <v>15</v>
      </c>
      <c r="K39" s="7"/>
      <c r="L39" s="7" t="s">
        <v>15</v>
      </c>
      <c r="M39" s="7"/>
      <c r="N39" s="7">
        <v>-14</v>
      </c>
      <c r="O39" s="7"/>
      <c r="P39" s="7">
        <v>8</v>
      </c>
      <c r="Q39" s="7"/>
      <c r="R39" s="7" t="s">
        <v>15</v>
      </c>
      <c r="S39" s="7"/>
      <c r="T39" s="7" t="s">
        <v>15</v>
      </c>
      <c r="U39" s="7"/>
      <c r="V39" s="7" t="s">
        <v>15</v>
      </c>
      <c r="W39" s="7"/>
      <c r="X39" s="7">
        <v>1</v>
      </c>
      <c r="Y39" s="7"/>
      <c r="Z39" s="7">
        <v>-1</v>
      </c>
      <c r="AA39" s="7"/>
      <c r="AB39" s="7">
        <v>7</v>
      </c>
      <c r="AC39" s="7"/>
      <c r="AD39" s="7">
        <v>121</v>
      </c>
      <c r="AE39" s="7"/>
      <c r="AF39" s="7">
        <v>-50</v>
      </c>
      <c r="AG39" s="7"/>
      <c r="AH39" s="7">
        <v>3</v>
      </c>
      <c r="AI39" s="7"/>
      <c r="AJ39" s="7" t="s">
        <v>15</v>
      </c>
      <c r="AK39" s="7"/>
      <c r="AL39" s="7" t="s">
        <v>15</v>
      </c>
      <c r="AM39" s="7"/>
      <c r="AN39" s="7" t="s">
        <v>15</v>
      </c>
      <c r="AO39" s="7"/>
      <c r="AP39" s="7" t="s">
        <v>15</v>
      </c>
      <c r="AQ39" s="7"/>
      <c r="AR39" s="7" t="s">
        <v>15</v>
      </c>
      <c r="AS39" s="7"/>
    </row>
    <row r="41" spans="1:45" x14ac:dyDescent="0.3">
      <c r="A41" s="6" t="s">
        <v>210</v>
      </c>
      <c r="B41" s="8" t="s">
        <v>211</v>
      </c>
      <c r="C41" s="6"/>
      <c r="D41" s="7">
        <v>14483</v>
      </c>
      <c r="E41" s="7"/>
      <c r="F41" s="7">
        <v>8923</v>
      </c>
      <c r="G41" s="7"/>
      <c r="H41" s="7">
        <v>4511</v>
      </c>
      <c r="I41" s="7"/>
      <c r="J41" s="7">
        <v>12279</v>
      </c>
      <c r="K41" s="7"/>
      <c r="L41" s="7">
        <v>15128</v>
      </c>
      <c r="M41" s="7"/>
      <c r="N41" s="7">
        <v>8950</v>
      </c>
      <c r="O41" s="7"/>
      <c r="P41" s="7">
        <v>22186</v>
      </c>
      <c r="Q41" s="7"/>
      <c r="R41" s="7">
        <v>23199</v>
      </c>
      <c r="S41" s="7"/>
      <c r="T41" s="7">
        <v>-14633</v>
      </c>
      <c r="U41" s="7"/>
      <c r="V41" s="7">
        <v>12586</v>
      </c>
      <c r="W41" s="7"/>
      <c r="X41" s="7">
        <v>13297</v>
      </c>
      <c r="Y41" s="7"/>
      <c r="Z41" s="7">
        <v>5214</v>
      </c>
      <c r="AA41" s="7"/>
      <c r="AB41" s="7">
        <v>9727</v>
      </c>
      <c r="AC41" s="7"/>
      <c r="AD41" s="7">
        <v>1668</v>
      </c>
      <c r="AE41" s="7"/>
      <c r="AF41" s="7">
        <v>10681</v>
      </c>
      <c r="AG41" s="7"/>
      <c r="AH41" s="7">
        <v>-2191</v>
      </c>
      <c r="AI41" s="7" t="s">
        <v>59</v>
      </c>
      <c r="AJ41" s="7">
        <v>7066</v>
      </c>
      <c r="AK41" s="7" t="s">
        <v>59</v>
      </c>
      <c r="AL41" s="7">
        <v>4564</v>
      </c>
      <c r="AM41" s="7" t="s">
        <v>59</v>
      </c>
      <c r="AN41" s="7">
        <v>988</v>
      </c>
      <c r="AO41" s="7" t="s">
        <v>59</v>
      </c>
      <c r="AP41" s="7">
        <v>2811</v>
      </c>
      <c r="AQ41" s="7" t="s">
        <v>59</v>
      </c>
      <c r="AR41" s="7">
        <v>-6439</v>
      </c>
      <c r="AS41" s="7"/>
    </row>
    <row r="43" spans="1:45" x14ac:dyDescent="0.3">
      <c r="A43" s="6" t="s">
        <v>212</v>
      </c>
      <c r="B43" s="6"/>
      <c r="C43" s="6" t="s">
        <v>151</v>
      </c>
      <c r="D43" s="7" t="s">
        <v>15</v>
      </c>
      <c r="E43" s="7"/>
      <c r="F43" s="7" t="s">
        <v>15</v>
      </c>
      <c r="G43" s="7"/>
      <c r="H43" s="7" t="s">
        <v>15</v>
      </c>
      <c r="I43" s="7"/>
      <c r="J43" s="7">
        <v>-1</v>
      </c>
      <c r="K43" s="7"/>
      <c r="L43" s="7">
        <v>0</v>
      </c>
      <c r="M43" s="7"/>
      <c r="N43" s="7">
        <v>0</v>
      </c>
      <c r="O43" s="7"/>
      <c r="P43" s="7">
        <v>9</v>
      </c>
      <c r="Q43" s="7"/>
      <c r="R43" s="7">
        <v>-5</v>
      </c>
      <c r="S43" s="7"/>
      <c r="T43" s="7">
        <v>0</v>
      </c>
      <c r="U43" s="7"/>
      <c r="V43" s="7">
        <v>-1</v>
      </c>
      <c r="W43" s="7"/>
      <c r="X43" s="7">
        <v>1</v>
      </c>
      <c r="Y43" s="7"/>
      <c r="Z43" s="7">
        <v>3</v>
      </c>
      <c r="AA43" s="7"/>
      <c r="AB43" s="7">
        <v>5</v>
      </c>
      <c r="AC43" s="7"/>
      <c r="AD43" s="7">
        <v>-3</v>
      </c>
      <c r="AE43" s="7"/>
      <c r="AF43" s="7">
        <v>-1</v>
      </c>
      <c r="AG43" s="7"/>
      <c r="AH43" s="7">
        <v>1</v>
      </c>
      <c r="AI43" s="7"/>
      <c r="AJ43" s="7">
        <v>0</v>
      </c>
      <c r="AK43" s="7"/>
      <c r="AL43" s="7">
        <v>0</v>
      </c>
      <c r="AM43" s="7"/>
      <c r="AN43" s="7">
        <v>0</v>
      </c>
      <c r="AO43" s="7"/>
      <c r="AP43" s="7">
        <v>5</v>
      </c>
      <c r="AQ43" s="7"/>
      <c r="AR43" s="7">
        <v>-1</v>
      </c>
      <c r="AS43" s="7"/>
    </row>
    <row r="44" spans="1:45" x14ac:dyDescent="0.3">
      <c r="A44" s="6" t="s">
        <v>213</v>
      </c>
      <c r="B44" s="6"/>
      <c r="C44" s="6" t="s">
        <v>153</v>
      </c>
      <c r="D44" s="7">
        <v>-493</v>
      </c>
      <c r="E44" s="7"/>
      <c r="F44" s="7">
        <v>6355</v>
      </c>
      <c r="G44" s="7"/>
      <c r="H44" s="7">
        <v>5263</v>
      </c>
      <c r="I44" s="7"/>
      <c r="J44" s="7">
        <v>7308</v>
      </c>
      <c r="K44" s="7"/>
      <c r="L44" s="7">
        <v>2023</v>
      </c>
      <c r="M44" s="7"/>
      <c r="N44" s="7">
        <v>11406</v>
      </c>
      <c r="O44" s="7"/>
      <c r="P44" s="7">
        <v>10054</v>
      </c>
      <c r="Q44" s="7"/>
      <c r="R44" s="7">
        <v>5257</v>
      </c>
      <c r="S44" s="7"/>
      <c r="T44" s="7">
        <v>6123</v>
      </c>
      <c r="U44" s="7"/>
      <c r="V44" s="7">
        <v>8005</v>
      </c>
      <c r="W44" s="7"/>
      <c r="X44" s="7">
        <v>4940</v>
      </c>
      <c r="Y44" s="7"/>
      <c r="Z44" s="7">
        <v>-1292</v>
      </c>
      <c r="AA44" s="7"/>
      <c r="AB44" s="7">
        <v>-1040</v>
      </c>
      <c r="AC44" s="7"/>
      <c r="AD44" s="7">
        <v>1863</v>
      </c>
      <c r="AE44" s="7"/>
      <c r="AF44" s="7">
        <v>2666</v>
      </c>
      <c r="AG44" s="7"/>
      <c r="AH44" s="7">
        <v>-18</v>
      </c>
      <c r="AI44" s="7"/>
      <c r="AJ44" s="7">
        <v>5092</v>
      </c>
      <c r="AK44" s="7"/>
      <c r="AL44" s="7">
        <v>3358</v>
      </c>
      <c r="AM44" s="7" t="s">
        <v>59</v>
      </c>
      <c r="AN44" s="7">
        <v>3771</v>
      </c>
      <c r="AO44" s="7" t="s">
        <v>59</v>
      </c>
      <c r="AP44" s="7">
        <v>5203</v>
      </c>
      <c r="AQ44" s="7" t="s">
        <v>59</v>
      </c>
      <c r="AR44" s="7">
        <v>6736</v>
      </c>
      <c r="AS44" s="7"/>
    </row>
    <row r="45" spans="1:45" x14ac:dyDescent="0.3">
      <c r="A45" s="6" t="s">
        <v>214</v>
      </c>
      <c r="B45" s="6"/>
      <c r="C45" s="6" t="s">
        <v>155</v>
      </c>
      <c r="D45" s="7">
        <v>4</v>
      </c>
      <c r="E45" s="7"/>
      <c r="F45" s="7" t="s">
        <v>15</v>
      </c>
      <c r="G45" s="7"/>
      <c r="H45" s="7">
        <v>0</v>
      </c>
      <c r="I45" s="7"/>
      <c r="J45" s="7">
        <v>3</v>
      </c>
      <c r="K45" s="7"/>
      <c r="L45" s="7">
        <v>-1</v>
      </c>
      <c r="M45" s="7"/>
      <c r="N45" s="7" t="s">
        <v>15</v>
      </c>
      <c r="O45" s="7"/>
      <c r="P45" s="7" t="s">
        <v>15</v>
      </c>
      <c r="Q45" s="7"/>
      <c r="R45" s="7" t="s">
        <v>15</v>
      </c>
      <c r="S45" s="7"/>
      <c r="T45" s="7">
        <v>94</v>
      </c>
      <c r="U45" s="7"/>
      <c r="V45" s="7" t="s">
        <v>15</v>
      </c>
      <c r="W45" s="7"/>
      <c r="X45" s="7" t="s">
        <v>15</v>
      </c>
      <c r="Y45" s="7"/>
      <c r="Z45" s="7" t="s">
        <v>15</v>
      </c>
      <c r="AA45" s="7"/>
      <c r="AB45" s="7" t="s">
        <v>15</v>
      </c>
      <c r="AC45" s="7"/>
      <c r="AD45" s="7" t="s">
        <v>15</v>
      </c>
      <c r="AE45" s="7"/>
      <c r="AF45" s="7" t="s">
        <v>15</v>
      </c>
      <c r="AG45" s="7"/>
      <c r="AH45" s="7" t="s">
        <v>15</v>
      </c>
      <c r="AI45" s="7"/>
      <c r="AJ45" s="7" t="s">
        <v>15</v>
      </c>
      <c r="AK45" s="7"/>
      <c r="AL45" s="7" t="s">
        <v>15</v>
      </c>
      <c r="AM45" s="7"/>
      <c r="AN45" s="7" t="s">
        <v>15</v>
      </c>
      <c r="AO45" s="7"/>
      <c r="AP45" s="7" t="s">
        <v>15</v>
      </c>
      <c r="AQ45" s="7"/>
      <c r="AR45" s="7" t="s">
        <v>15</v>
      </c>
      <c r="AS45" s="7"/>
    </row>
    <row r="46" spans="1:45" x14ac:dyDescent="0.3">
      <c r="A46" s="6" t="s">
        <v>215</v>
      </c>
      <c r="B46" s="6"/>
      <c r="C46" s="6" t="s">
        <v>157</v>
      </c>
      <c r="D46" s="7">
        <v>14</v>
      </c>
      <c r="E46" s="7"/>
      <c r="F46" s="7">
        <v>127</v>
      </c>
      <c r="G46" s="7"/>
      <c r="H46" s="7">
        <v>-62</v>
      </c>
      <c r="I46" s="7"/>
      <c r="J46" s="7">
        <v>-102</v>
      </c>
      <c r="K46" s="7"/>
      <c r="L46" s="7">
        <v>5</v>
      </c>
      <c r="M46" s="7"/>
      <c r="N46" s="7">
        <v>34</v>
      </c>
      <c r="O46" s="7"/>
      <c r="P46" s="7">
        <v>41</v>
      </c>
      <c r="Q46" s="7"/>
      <c r="R46" s="7">
        <v>-20</v>
      </c>
      <c r="S46" s="7"/>
      <c r="T46" s="7">
        <v>48</v>
      </c>
      <c r="U46" s="7"/>
      <c r="V46" s="7">
        <v>273</v>
      </c>
      <c r="W46" s="7"/>
      <c r="X46" s="7">
        <v>-133</v>
      </c>
      <c r="Y46" s="7"/>
      <c r="Z46" s="7">
        <v>-59</v>
      </c>
      <c r="AA46" s="7"/>
      <c r="AB46" s="7">
        <v>-109</v>
      </c>
      <c r="AC46" s="7"/>
      <c r="AD46" s="7">
        <v>-6</v>
      </c>
      <c r="AE46" s="7"/>
      <c r="AF46" s="7">
        <v>-118</v>
      </c>
      <c r="AG46" s="7"/>
      <c r="AH46" s="7">
        <v>6</v>
      </c>
      <c r="AI46" s="7"/>
      <c r="AJ46" s="7" t="s">
        <v>15</v>
      </c>
      <c r="AK46" s="7"/>
      <c r="AL46" s="7">
        <v>47</v>
      </c>
      <c r="AM46" s="7"/>
      <c r="AN46" s="7">
        <v>-170</v>
      </c>
      <c r="AO46" s="7"/>
      <c r="AP46" s="7">
        <v>7</v>
      </c>
      <c r="AQ46" s="7" t="s">
        <v>59</v>
      </c>
      <c r="AR46" s="7">
        <v>107</v>
      </c>
      <c r="AS46" s="7"/>
    </row>
    <row r="47" spans="1:45" x14ac:dyDescent="0.3">
      <c r="A47" s="6" t="s">
        <v>216</v>
      </c>
      <c r="B47" s="6"/>
      <c r="C47" s="6" t="s">
        <v>159</v>
      </c>
      <c r="D47" s="7" t="s">
        <v>15</v>
      </c>
      <c r="E47" s="7"/>
      <c r="F47" s="7">
        <v>306</v>
      </c>
      <c r="G47" s="7"/>
      <c r="H47" s="7">
        <v>-1414</v>
      </c>
      <c r="I47" s="7"/>
      <c r="J47" s="7">
        <v>-62</v>
      </c>
      <c r="K47" s="7"/>
      <c r="L47" s="7">
        <v>286</v>
      </c>
      <c r="M47" s="7"/>
      <c r="N47" s="7">
        <v>-268</v>
      </c>
      <c r="O47" s="7"/>
      <c r="P47" s="7">
        <v>90</v>
      </c>
      <c r="Q47" s="7"/>
      <c r="R47" s="7">
        <v>-39</v>
      </c>
      <c r="S47" s="7"/>
      <c r="T47" s="7">
        <v>-51</v>
      </c>
      <c r="U47" s="7"/>
      <c r="V47" s="7">
        <v>339</v>
      </c>
      <c r="W47" s="7"/>
      <c r="X47" s="7">
        <v>-91</v>
      </c>
      <c r="Y47" s="7"/>
      <c r="Z47" s="7">
        <v>115</v>
      </c>
      <c r="AA47" s="7"/>
      <c r="AB47" s="7">
        <v>-129</v>
      </c>
      <c r="AC47" s="7"/>
      <c r="AD47" s="7">
        <v>-124</v>
      </c>
      <c r="AE47" s="7"/>
      <c r="AF47" s="7">
        <v>402</v>
      </c>
      <c r="AG47" s="7"/>
      <c r="AH47" s="7">
        <v>-58</v>
      </c>
      <c r="AI47" s="7"/>
      <c r="AJ47" s="7">
        <v>52</v>
      </c>
      <c r="AK47" s="7"/>
      <c r="AL47" s="7">
        <v>74</v>
      </c>
      <c r="AM47" s="7"/>
      <c r="AN47" s="7">
        <v>214</v>
      </c>
      <c r="AO47" s="7"/>
      <c r="AP47" s="7">
        <v>55</v>
      </c>
      <c r="AQ47" s="7"/>
      <c r="AR47" s="7">
        <v>10</v>
      </c>
      <c r="AS47" s="7"/>
    </row>
    <row r="48" spans="1:45" x14ac:dyDescent="0.3">
      <c r="A48" s="6" t="s">
        <v>217</v>
      </c>
      <c r="B48" s="6"/>
      <c r="C48" s="6" t="s">
        <v>161</v>
      </c>
      <c r="D48" s="7">
        <v>356</v>
      </c>
      <c r="E48" s="7"/>
      <c r="F48" s="7">
        <v>258</v>
      </c>
      <c r="G48" s="7"/>
      <c r="H48" s="7">
        <v>222</v>
      </c>
      <c r="I48" s="7"/>
      <c r="J48" s="7">
        <v>215</v>
      </c>
      <c r="K48" s="7"/>
      <c r="L48" s="7">
        <v>132</v>
      </c>
      <c r="M48" s="7"/>
      <c r="N48" s="7">
        <v>-273</v>
      </c>
      <c r="O48" s="7"/>
      <c r="P48" s="7">
        <v>91</v>
      </c>
      <c r="Q48" s="7"/>
      <c r="R48" s="7">
        <v>653</v>
      </c>
      <c r="S48" s="7"/>
      <c r="T48" s="7">
        <v>20</v>
      </c>
      <c r="U48" s="7"/>
      <c r="V48" s="7">
        <v>-364</v>
      </c>
      <c r="W48" s="7"/>
      <c r="X48" s="7">
        <v>403</v>
      </c>
      <c r="Y48" s="7"/>
      <c r="Z48" s="7">
        <v>428</v>
      </c>
      <c r="AA48" s="7"/>
      <c r="AB48" s="7">
        <v>10</v>
      </c>
      <c r="AC48" s="7"/>
      <c r="AD48" s="7">
        <v>496</v>
      </c>
      <c r="AE48" s="7"/>
      <c r="AF48" s="7">
        <v>1642</v>
      </c>
      <c r="AG48" s="7"/>
      <c r="AH48" s="7">
        <v>421</v>
      </c>
      <c r="AI48" s="7"/>
      <c r="AJ48" s="7">
        <v>-1808</v>
      </c>
      <c r="AK48" s="7"/>
      <c r="AL48" s="7">
        <v>163</v>
      </c>
      <c r="AM48" s="7"/>
      <c r="AN48" s="7">
        <v>-48</v>
      </c>
      <c r="AO48" s="7"/>
      <c r="AP48" s="7">
        <v>151</v>
      </c>
      <c r="AQ48" s="7" t="s">
        <v>59</v>
      </c>
      <c r="AR48" s="7">
        <v>-714</v>
      </c>
      <c r="AS48" s="7"/>
    </row>
    <row r="49" spans="1:45" x14ac:dyDescent="0.3">
      <c r="A49" s="6" t="s">
        <v>218</v>
      </c>
      <c r="B49" s="6"/>
      <c r="C49" s="6" t="s">
        <v>163</v>
      </c>
      <c r="D49" s="7">
        <v>7</v>
      </c>
      <c r="E49" s="7"/>
      <c r="F49" s="7">
        <v>1</v>
      </c>
      <c r="G49" s="7"/>
      <c r="H49" s="7" t="s">
        <v>15</v>
      </c>
      <c r="I49" s="7"/>
      <c r="J49" s="7" t="s">
        <v>15</v>
      </c>
      <c r="K49" s="7"/>
      <c r="L49" s="7">
        <v>-2</v>
      </c>
      <c r="M49" s="7"/>
      <c r="N49" s="7">
        <v>2152</v>
      </c>
      <c r="O49" s="7"/>
      <c r="P49" s="7">
        <v>1142</v>
      </c>
      <c r="Q49" s="7"/>
      <c r="R49" s="7">
        <v>-2569</v>
      </c>
      <c r="S49" s="7"/>
      <c r="T49" s="7">
        <v>-668</v>
      </c>
      <c r="U49" s="7"/>
      <c r="V49" s="7">
        <v>-185</v>
      </c>
      <c r="W49" s="7"/>
      <c r="X49" s="7">
        <v>-54</v>
      </c>
      <c r="Y49" s="7"/>
      <c r="Z49" s="7">
        <v>0</v>
      </c>
      <c r="AA49" s="7"/>
      <c r="AB49" s="7">
        <v>-14</v>
      </c>
      <c r="AC49" s="7"/>
      <c r="AD49" s="7">
        <v>-400</v>
      </c>
      <c r="AE49" s="7"/>
      <c r="AF49" s="7">
        <v>-237</v>
      </c>
      <c r="AG49" s="7"/>
      <c r="AH49" s="7">
        <v>24</v>
      </c>
      <c r="AI49" s="7"/>
      <c r="AJ49" s="7">
        <v>87</v>
      </c>
      <c r="AK49" s="7"/>
      <c r="AL49" s="7">
        <v>-393</v>
      </c>
      <c r="AM49" s="7"/>
      <c r="AN49" s="7">
        <v>-277</v>
      </c>
      <c r="AO49" s="7"/>
      <c r="AP49" s="7">
        <v>1510</v>
      </c>
      <c r="AQ49" s="7"/>
      <c r="AR49" s="7">
        <v>-81</v>
      </c>
      <c r="AS49" s="7"/>
    </row>
    <row r="50" spans="1:45" x14ac:dyDescent="0.3">
      <c r="A50" s="6" t="s">
        <v>219</v>
      </c>
      <c r="B50" s="6"/>
      <c r="C50" s="6" t="s">
        <v>165</v>
      </c>
      <c r="D50" s="7">
        <v>4</v>
      </c>
      <c r="E50" s="7"/>
      <c r="F50" s="7" t="s">
        <v>15</v>
      </c>
      <c r="G50" s="7"/>
      <c r="H50" s="7">
        <v>28</v>
      </c>
      <c r="I50" s="7"/>
      <c r="J50" s="7">
        <v>-27</v>
      </c>
      <c r="K50" s="7"/>
      <c r="L50" s="7">
        <v>2</v>
      </c>
      <c r="M50" s="7"/>
      <c r="N50" s="7">
        <v>-9</v>
      </c>
      <c r="O50" s="7"/>
      <c r="P50" s="7" t="s">
        <v>15</v>
      </c>
      <c r="Q50" s="7"/>
      <c r="R50" s="7">
        <v>47</v>
      </c>
      <c r="S50" s="7"/>
      <c r="T50" s="7">
        <v>676</v>
      </c>
      <c r="U50" s="7"/>
      <c r="V50" s="7">
        <v>193</v>
      </c>
      <c r="W50" s="7"/>
      <c r="X50" s="7">
        <v>56</v>
      </c>
      <c r="Y50" s="7"/>
      <c r="Z50" s="7">
        <v>-232</v>
      </c>
      <c r="AA50" s="7"/>
      <c r="AB50" s="7" t="s">
        <v>15</v>
      </c>
      <c r="AC50" s="7"/>
      <c r="AD50" s="7">
        <v>-31</v>
      </c>
      <c r="AE50" s="7"/>
      <c r="AF50" s="7">
        <v>42</v>
      </c>
      <c r="AG50" s="7"/>
      <c r="AH50" s="7">
        <v>-7</v>
      </c>
      <c r="AI50" s="7"/>
      <c r="AJ50" s="7">
        <v>-21</v>
      </c>
      <c r="AK50" s="7"/>
      <c r="AL50" s="7">
        <v>-3</v>
      </c>
      <c r="AM50" s="7"/>
      <c r="AN50" s="7">
        <v>-3</v>
      </c>
      <c r="AO50" s="7"/>
      <c r="AP50" s="7">
        <v>6</v>
      </c>
      <c r="AQ50" s="7"/>
      <c r="AR50" s="7">
        <v>-8</v>
      </c>
      <c r="AS50" s="7"/>
    </row>
    <row r="51" spans="1:45" x14ac:dyDescent="0.3">
      <c r="A51" s="6" t="s">
        <v>220</v>
      </c>
      <c r="B51" s="6"/>
      <c r="C51" s="6" t="s">
        <v>167</v>
      </c>
      <c r="D51" s="7" t="s">
        <v>15</v>
      </c>
      <c r="E51" s="7"/>
      <c r="F51" s="7" t="s">
        <v>15</v>
      </c>
      <c r="G51" s="7"/>
      <c r="H51" s="7" t="s">
        <v>15</v>
      </c>
      <c r="I51" s="7"/>
      <c r="J51" s="7" t="s">
        <v>15</v>
      </c>
      <c r="K51" s="7"/>
      <c r="L51" s="7" t="s">
        <v>15</v>
      </c>
      <c r="M51" s="7"/>
      <c r="N51" s="7" t="s">
        <v>15</v>
      </c>
      <c r="O51" s="7"/>
      <c r="P51" s="7" t="s">
        <v>15</v>
      </c>
      <c r="Q51" s="7"/>
      <c r="R51" s="7">
        <v>0</v>
      </c>
      <c r="S51" s="7"/>
      <c r="T51" s="7">
        <v>2</v>
      </c>
      <c r="U51" s="7"/>
      <c r="V51" s="7">
        <v>6</v>
      </c>
      <c r="W51" s="7"/>
      <c r="X51" s="7">
        <v>1</v>
      </c>
      <c r="Y51" s="7"/>
      <c r="Z51" s="7">
        <v>-2</v>
      </c>
      <c r="AA51" s="7"/>
      <c r="AB51" s="7">
        <v>-1</v>
      </c>
      <c r="AC51" s="7"/>
      <c r="AD51" s="7">
        <v>0</v>
      </c>
      <c r="AE51" s="7"/>
      <c r="AF51" s="7">
        <v>30</v>
      </c>
      <c r="AG51" s="7"/>
      <c r="AH51" s="7">
        <v>0</v>
      </c>
      <c r="AI51" s="7"/>
      <c r="AJ51" s="7">
        <v>2</v>
      </c>
      <c r="AK51" s="7"/>
      <c r="AL51" s="7">
        <v>2</v>
      </c>
      <c r="AM51" s="7"/>
      <c r="AN51" s="7">
        <v>-1</v>
      </c>
      <c r="AO51" s="7"/>
      <c r="AP51" s="7">
        <v>0</v>
      </c>
      <c r="AQ51" s="7"/>
      <c r="AR51" s="7">
        <v>2</v>
      </c>
      <c r="AS51" s="7"/>
    </row>
    <row r="52" spans="1:45" x14ac:dyDescent="0.3">
      <c r="A52" s="6" t="s">
        <v>221</v>
      </c>
      <c r="B52" s="6"/>
      <c r="C52" s="6" t="s">
        <v>169</v>
      </c>
      <c r="D52" s="7">
        <v>182</v>
      </c>
      <c r="E52" s="7"/>
      <c r="F52" s="7">
        <v>572</v>
      </c>
      <c r="G52" s="7"/>
      <c r="H52" s="7">
        <v>719</v>
      </c>
      <c r="I52" s="7"/>
      <c r="J52" s="7">
        <v>114</v>
      </c>
      <c r="K52" s="7"/>
      <c r="L52" s="7">
        <v>-51</v>
      </c>
      <c r="M52" s="7"/>
      <c r="N52" s="7">
        <v>67</v>
      </c>
      <c r="O52" s="7"/>
      <c r="P52" s="7">
        <v>-198</v>
      </c>
      <c r="Q52" s="7"/>
      <c r="R52" s="7">
        <v>-43</v>
      </c>
      <c r="S52" s="7"/>
      <c r="T52" s="7">
        <v>1019</v>
      </c>
      <c r="U52" s="7"/>
      <c r="V52" s="7">
        <v>73</v>
      </c>
      <c r="W52" s="7"/>
      <c r="X52" s="7">
        <v>-44</v>
      </c>
      <c r="Y52" s="7"/>
      <c r="Z52" s="7">
        <v>34</v>
      </c>
      <c r="AA52" s="7"/>
      <c r="AB52" s="7">
        <v>408</v>
      </c>
      <c r="AC52" s="7"/>
      <c r="AD52" s="7">
        <v>564</v>
      </c>
      <c r="AE52" s="7"/>
      <c r="AF52" s="7">
        <v>917</v>
      </c>
      <c r="AG52" s="7"/>
      <c r="AH52" s="7">
        <v>1063</v>
      </c>
      <c r="AI52" s="7"/>
      <c r="AJ52" s="7">
        <v>590</v>
      </c>
      <c r="AK52" s="7"/>
      <c r="AL52" s="7">
        <v>1854</v>
      </c>
      <c r="AM52" s="7"/>
      <c r="AN52" s="7">
        <v>-47</v>
      </c>
      <c r="AO52" s="7"/>
      <c r="AP52" s="7">
        <v>-50</v>
      </c>
      <c r="AQ52" s="7"/>
      <c r="AR52" s="7">
        <v>-644</v>
      </c>
      <c r="AS52" s="7"/>
    </row>
    <row r="53" spans="1:45" x14ac:dyDescent="0.3">
      <c r="A53" s="6" t="s">
        <v>222</v>
      </c>
      <c r="B53" s="6"/>
      <c r="C53" s="6" t="s">
        <v>171</v>
      </c>
      <c r="D53" s="7">
        <v>6</v>
      </c>
      <c r="E53" s="7"/>
      <c r="F53" s="7">
        <v>21</v>
      </c>
      <c r="G53" s="7"/>
      <c r="H53" s="7">
        <v>0</v>
      </c>
      <c r="I53" s="7"/>
      <c r="J53" s="7">
        <v>40</v>
      </c>
      <c r="K53" s="7"/>
      <c r="L53" s="7">
        <v>-12</v>
      </c>
      <c r="M53" s="7"/>
      <c r="N53" s="7">
        <v>-1</v>
      </c>
      <c r="O53" s="7"/>
      <c r="P53" s="7">
        <v>2</v>
      </c>
      <c r="Q53" s="7"/>
      <c r="R53" s="7">
        <v>-8</v>
      </c>
      <c r="S53" s="7"/>
      <c r="T53" s="7">
        <v>9</v>
      </c>
      <c r="U53" s="7"/>
      <c r="V53" s="7">
        <v>-9</v>
      </c>
      <c r="W53" s="7"/>
      <c r="X53" s="7">
        <v>1</v>
      </c>
      <c r="Y53" s="7"/>
      <c r="Z53" s="7">
        <v>-13</v>
      </c>
      <c r="AA53" s="7"/>
      <c r="AB53" s="7">
        <v>15</v>
      </c>
      <c r="AC53" s="7"/>
      <c r="AD53" s="7">
        <v>12</v>
      </c>
      <c r="AE53" s="7"/>
      <c r="AF53" s="7">
        <v>6</v>
      </c>
      <c r="AG53" s="7"/>
      <c r="AH53" s="7">
        <v>-12</v>
      </c>
      <c r="AI53" s="7"/>
      <c r="AJ53" s="7">
        <v>12</v>
      </c>
      <c r="AK53" s="7"/>
      <c r="AL53" s="7">
        <v>18</v>
      </c>
      <c r="AM53" s="7"/>
      <c r="AN53" s="7">
        <v>3</v>
      </c>
      <c r="AO53" s="7"/>
      <c r="AP53" s="7">
        <v>64</v>
      </c>
      <c r="AQ53" s="7"/>
      <c r="AR53" s="7">
        <v>2</v>
      </c>
      <c r="AS53" s="7"/>
    </row>
    <row r="54" spans="1:45" x14ac:dyDescent="0.3">
      <c r="A54" s="6" t="s">
        <v>223</v>
      </c>
      <c r="B54" s="6"/>
      <c r="C54" s="6" t="s">
        <v>173</v>
      </c>
      <c r="D54" s="7">
        <v>119</v>
      </c>
      <c r="E54" s="7"/>
      <c r="F54" s="7">
        <v>254</v>
      </c>
      <c r="G54" s="7"/>
      <c r="H54" s="7">
        <v>266</v>
      </c>
      <c r="I54" s="7"/>
      <c r="J54" s="7">
        <v>-229</v>
      </c>
      <c r="K54" s="7"/>
      <c r="L54" s="7">
        <v>1145</v>
      </c>
      <c r="M54" s="7"/>
      <c r="N54" s="7">
        <v>-1095</v>
      </c>
      <c r="O54" s="7"/>
      <c r="P54" s="7">
        <v>-71</v>
      </c>
      <c r="Q54" s="7"/>
      <c r="R54" s="7">
        <v>34</v>
      </c>
      <c r="S54" s="7"/>
      <c r="T54" s="7">
        <v>18</v>
      </c>
      <c r="U54" s="7"/>
      <c r="V54" s="7">
        <v>28</v>
      </c>
      <c r="W54" s="7"/>
      <c r="X54" s="7">
        <v>110</v>
      </c>
      <c r="Y54" s="7"/>
      <c r="Z54" s="7">
        <v>-232</v>
      </c>
      <c r="AA54" s="7"/>
      <c r="AB54" s="7">
        <v>94</v>
      </c>
      <c r="AC54" s="7"/>
      <c r="AD54" s="7">
        <v>47</v>
      </c>
      <c r="AE54" s="7"/>
      <c r="AF54" s="7">
        <v>-50</v>
      </c>
      <c r="AG54" s="7"/>
      <c r="AH54" s="7">
        <v>46</v>
      </c>
      <c r="AI54" s="7"/>
      <c r="AJ54" s="7">
        <v>82</v>
      </c>
      <c r="AK54" s="7"/>
      <c r="AL54" s="7">
        <v>65</v>
      </c>
      <c r="AM54" s="7"/>
      <c r="AN54" s="7">
        <v>102</v>
      </c>
      <c r="AO54" s="7"/>
      <c r="AP54" s="7">
        <v>357</v>
      </c>
      <c r="AQ54" s="7"/>
      <c r="AR54" s="7">
        <v>-124</v>
      </c>
      <c r="AS54" s="7"/>
    </row>
    <row r="55" spans="1:45" x14ac:dyDescent="0.3">
      <c r="A55" s="6" t="s">
        <v>224</v>
      </c>
      <c r="B55" s="6"/>
      <c r="C55" s="6" t="s">
        <v>175</v>
      </c>
      <c r="D55" s="7">
        <v>-1031</v>
      </c>
      <c r="E55" s="7"/>
      <c r="F55" s="7">
        <v>1796</v>
      </c>
      <c r="G55" s="7"/>
      <c r="H55" s="7">
        <v>-511</v>
      </c>
      <c r="I55" s="7"/>
      <c r="J55" s="7">
        <v>677</v>
      </c>
      <c r="K55" s="7"/>
      <c r="L55" s="7">
        <v>8</v>
      </c>
      <c r="M55" s="7"/>
      <c r="N55" s="7">
        <v>52</v>
      </c>
      <c r="O55" s="7"/>
      <c r="P55" s="7">
        <v>-199</v>
      </c>
      <c r="Q55" s="7"/>
      <c r="R55" s="7">
        <v>134</v>
      </c>
      <c r="S55" s="7"/>
      <c r="T55" s="7">
        <v>-180</v>
      </c>
      <c r="U55" s="7"/>
      <c r="V55" s="7">
        <v>75</v>
      </c>
      <c r="W55" s="7"/>
      <c r="X55" s="7">
        <v>-182</v>
      </c>
      <c r="Y55" s="7"/>
      <c r="Z55" s="7">
        <v>190</v>
      </c>
      <c r="AA55" s="7"/>
      <c r="AB55" s="7">
        <v>-1311</v>
      </c>
      <c r="AC55" s="7"/>
      <c r="AD55" s="7">
        <v>382</v>
      </c>
      <c r="AE55" s="7"/>
      <c r="AF55" s="7">
        <v>44</v>
      </c>
      <c r="AG55" s="7"/>
      <c r="AH55" s="7">
        <v>554</v>
      </c>
      <c r="AI55" s="7"/>
      <c r="AJ55" s="7">
        <v>-817</v>
      </c>
      <c r="AK55" s="7"/>
      <c r="AL55" s="7">
        <v>1267</v>
      </c>
      <c r="AM55" s="7"/>
      <c r="AN55" s="7">
        <v>33</v>
      </c>
      <c r="AO55" s="7" t="s">
        <v>59</v>
      </c>
      <c r="AP55" s="7">
        <v>147</v>
      </c>
      <c r="AQ55" s="7" t="s">
        <v>59</v>
      </c>
      <c r="AR55" s="7">
        <v>108</v>
      </c>
      <c r="AS55" s="7"/>
    </row>
    <row r="56" spans="1:45" x14ac:dyDescent="0.3">
      <c r="A56" s="6" t="s">
        <v>225</v>
      </c>
      <c r="B56" s="6"/>
      <c r="C56" s="6" t="s">
        <v>177</v>
      </c>
      <c r="D56" s="7">
        <v>1665</v>
      </c>
      <c r="E56" s="7"/>
      <c r="F56" s="7">
        <v>542</v>
      </c>
      <c r="G56" s="7"/>
      <c r="H56" s="7">
        <v>-7778</v>
      </c>
      <c r="I56" s="7"/>
      <c r="J56" s="7">
        <v>-245</v>
      </c>
      <c r="K56" s="7"/>
      <c r="L56" s="7">
        <v>-477</v>
      </c>
      <c r="M56" s="7"/>
      <c r="N56" s="7">
        <v>-582</v>
      </c>
      <c r="O56" s="7"/>
      <c r="P56" s="7">
        <v>212</v>
      </c>
      <c r="Q56" s="7"/>
      <c r="R56" s="7">
        <v>150</v>
      </c>
      <c r="S56" s="7"/>
      <c r="T56" s="7">
        <v>-361</v>
      </c>
      <c r="U56" s="7"/>
      <c r="V56" s="7">
        <v>788</v>
      </c>
      <c r="W56" s="7"/>
      <c r="X56" s="7">
        <v>153</v>
      </c>
      <c r="Y56" s="7"/>
      <c r="Z56" s="7">
        <v>-451</v>
      </c>
      <c r="AA56" s="7"/>
      <c r="AB56" s="7">
        <v>374</v>
      </c>
      <c r="AC56" s="7"/>
      <c r="AD56" s="7">
        <v>696</v>
      </c>
      <c r="AE56" s="7"/>
      <c r="AF56" s="7">
        <v>2008</v>
      </c>
      <c r="AG56" s="7"/>
      <c r="AH56" s="7">
        <v>49</v>
      </c>
      <c r="AI56" s="7"/>
      <c r="AJ56" s="7">
        <v>1820</v>
      </c>
      <c r="AK56" s="7"/>
      <c r="AL56" s="7">
        <v>2161</v>
      </c>
      <c r="AM56" s="7"/>
      <c r="AN56" s="7">
        <v>2251</v>
      </c>
      <c r="AO56" s="7" t="s">
        <v>59</v>
      </c>
      <c r="AP56" s="7">
        <v>1375</v>
      </c>
      <c r="AQ56" s="7" t="s">
        <v>59</v>
      </c>
      <c r="AR56" s="7">
        <v>-1134</v>
      </c>
      <c r="AS56" s="7"/>
    </row>
    <row r="57" spans="1:45" x14ac:dyDescent="0.3">
      <c r="A57" s="6" t="s">
        <v>226</v>
      </c>
      <c r="B57" s="6"/>
      <c r="C57" s="6" t="s">
        <v>179</v>
      </c>
      <c r="D57" s="7" t="s">
        <v>15</v>
      </c>
      <c r="E57" s="7"/>
      <c r="F57" s="7">
        <v>-182</v>
      </c>
      <c r="G57" s="7"/>
      <c r="H57" s="7">
        <v>-16</v>
      </c>
      <c r="I57" s="7"/>
      <c r="J57" s="7">
        <v>71</v>
      </c>
      <c r="K57" s="7"/>
      <c r="L57" s="7">
        <v>224</v>
      </c>
      <c r="M57" s="7"/>
      <c r="N57" s="7">
        <v>3</v>
      </c>
      <c r="O57" s="7"/>
      <c r="P57" s="7">
        <v>-21</v>
      </c>
      <c r="Q57" s="7"/>
      <c r="R57" s="7">
        <v>-384</v>
      </c>
      <c r="S57" s="7"/>
      <c r="T57" s="7">
        <v>-92</v>
      </c>
      <c r="U57" s="7"/>
      <c r="V57" s="7">
        <v>-5</v>
      </c>
      <c r="W57" s="7"/>
      <c r="X57" s="7">
        <v>-139</v>
      </c>
      <c r="Y57" s="7"/>
      <c r="Z57" s="7">
        <v>-2</v>
      </c>
      <c r="AA57" s="7"/>
      <c r="AB57" s="7">
        <v>106</v>
      </c>
      <c r="AC57" s="7"/>
      <c r="AD57" s="7">
        <v>112</v>
      </c>
      <c r="AE57" s="7"/>
      <c r="AF57" s="7">
        <v>-535</v>
      </c>
      <c r="AG57" s="7"/>
      <c r="AH57" s="7" t="s">
        <v>15</v>
      </c>
      <c r="AI57" s="7"/>
      <c r="AJ57" s="7">
        <v>-49</v>
      </c>
      <c r="AK57" s="7"/>
      <c r="AL57" s="7">
        <v>-31</v>
      </c>
      <c r="AM57" s="7"/>
      <c r="AN57" s="7">
        <v>-9</v>
      </c>
      <c r="AO57" s="7"/>
      <c r="AP57" s="7">
        <v>93</v>
      </c>
      <c r="AQ57" s="7"/>
      <c r="AR57" s="7">
        <v>-193</v>
      </c>
      <c r="AS57" s="7"/>
    </row>
    <row r="58" spans="1:45" x14ac:dyDescent="0.3">
      <c r="A58" s="6" t="s">
        <v>227</v>
      </c>
      <c r="B58" s="6"/>
      <c r="C58" s="6" t="s">
        <v>181</v>
      </c>
      <c r="D58" s="7">
        <v>24</v>
      </c>
      <c r="E58" s="7"/>
      <c r="F58" s="7">
        <v>112</v>
      </c>
      <c r="G58" s="7"/>
      <c r="H58" s="7">
        <v>-211</v>
      </c>
      <c r="I58" s="7"/>
      <c r="J58" s="7">
        <v>248</v>
      </c>
      <c r="K58" s="7"/>
      <c r="L58" s="7">
        <v>207</v>
      </c>
      <c r="M58" s="7"/>
      <c r="N58" s="7">
        <v>518</v>
      </c>
      <c r="O58" s="7"/>
      <c r="P58" s="7">
        <v>1880</v>
      </c>
      <c r="Q58" s="7"/>
      <c r="R58" s="7">
        <v>1726</v>
      </c>
      <c r="S58" s="7"/>
      <c r="T58" s="7">
        <v>576</v>
      </c>
      <c r="U58" s="7"/>
      <c r="V58" s="7">
        <v>-3980</v>
      </c>
      <c r="W58" s="7"/>
      <c r="X58" s="7">
        <v>349</v>
      </c>
      <c r="Y58" s="7"/>
      <c r="Z58" s="7">
        <v>-7</v>
      </c>
      <c r="AA58" s="7"/>
      <c r="AB58" s="7">
        <v>700</v>
      </c>
      <c r="AC58" s="7"/>
      <c r="AD58" s="7">
        <v>624</v>
      </c>
      <c r="AE58" s="7"/>
      <c r="AF58" s="7">
        <v>929</v>
      </c>
      <c r="AG58" s="7"/>
      <c r="AH58" s="7">
        <v>-236</v>
      </c>
      <c r="AI58" s="7"/>
      <c r="AJ58" s="7">
        <v>-788</v>
      </c>
      <c r="AK58" s="7"/>
      <c r="AL58" s="7">
        <v>-226</v>
      </c>
      <c r="AM58" s="7"/>
      <c r="AN58" s="7">
        <v>-21</v>
      </c>
      <c r="AO58" s="7"/>
      <c r="AP58" s="7">
        <v>298</v>
      </c>
      <c r="AQ58" s="7"/>
      <c r="AR58" s="7">
        <v>1355</v>
      </c>
      <c r="AS58" s="7"/>
    </row>
    <row r="59" spans="1:45" x14ac:dyDescent="0.3">
      <c r="A59" s="6" t="s">
        <v>228</v>
      </c>
      <c r="B59" s="6"/>
      <c r="C59" s="6" t="s">
        <v>183</v>
      </c>
      <c r="D59" s="7">
        <v>-92</v>
      </c>
      <c r="E59" s="7"/>
      <c r="F59" s="7">
        <v>44</v>
      </c>
      <c r="G59" s="7"/>
      <c r="H59" s="7">
        <v>47</v>
      </c>
      <c r="I59" s="7"/>
      <c r="J59" s="7">
        <v>5</v>
      </c>
      <c r="K59" s="7"/>
      <c r="L59" s="7">
        <v>73</v>
      </c>
      <c r="M59" s="7"/>
      <c r="N59" s="7">
        <v>275</v>
      </c>
      <c r="O59" s="7"/>
      <c r="P59" s="7">
        <v>-40</v>
      </c>
      <c r="Q59" s="7"/>
      <c r="R59" s="7">
        <v>-83</v>
      </c>
      <c r="S59" s="7"/>
      <c r="T59" s="7">
        <v>77</v>
      </c>
      <c r="U59" s="7"/>
      <c r="V59" s="7">
        <v>-272</v>
      </c>
      <c r="W59" s="7"/>
      <c r="X59" s="7">
        <v>6</v>
      </c>
      <c r="Y59" s="7"/>
      <c r="Z59" s="7">
        <v>4</v>
      </c>
      <c r="AA59" s="7"/>
      <c r="AB59" s="7">
        <v>78</v>
      </c>
      <c r="AC59" s="7"/>
      <c r="AD59" s="7">
        <v>-87</v>
      </c>
      <c r="AE59" s="7"/>
      <c r="AF59" s="7">
        <v>90</v>
      </c>
      <c r="AG59" s="7"/>
      <c r="AH59" s="7">
        <v>-15</v>
      </c>
      <c r="AI59" s="7"/>
      <c r="AJ59" s="7">
        <v>148</v>
      </c>
      <c r="AK59" s="7"/>
      <c r="AL59" s="7">
        <v>-157</v>
      </c>
      <c r="AM59" s="7"/>
      <c r="AN59" s="7">
        <v>-168</v>
      </c>
      <c r="AO59" s="7"/>
      <c r="AP59" s="7">
        <v>-29</v>
      </c>
      <c r="AQ59" s="7"/>
      <c r="AR59" s="7">
        <v>210</v>
      </c>
      <c r="AS59" s="7"/>
    </row>
    <row r="60" spans="1:45" x14ac:dyDescent="0.3">
      <c r="A60" s="6" t="s">
        <v>229</v>
      </c>
      <c r="B60" s="6"/>
      <c r="C60" s="6" t="s">
        <v>185</v>
      </c>
      <c r="D60" s="7">
        <v>-90</v>
      </c>
      <c r="E60" s="7"/>
      <c r="F60" s="7">
        <v>69</v>
      </c>
      <c r="G60" s="7"/>
      <c r="H60" s="7">
        <v>-288</v>
      </c>
      <c r="I60" s="7"/>
      <c r="J60" s="7">
        <v>-11</v>
      </c>
      <c r="K60" s="7"/>
      <c r="L60" s="7">
        <v>-22</v>
      </c>
      <c r="M60" s="7"/>
      <c r="N60" s="7">
        <v>-22</v>
      </c>
      <c r="O60" s="7"/>
      <c r="P60" s="7">
        <v>9</v>
      </c>
      <c r="Q60" s="7"/>
      <c r="R60" s="7">
        <v>-13</v>
      </c>
      <c r="S60" s="7"/>
      <c r="T60" s="7">
        <v>362</v>
      </c>
      <c r="U60" s="7"/>
      <c r="V60" s="7">
        <v>-173</v>
      </c>
      <c r="W60" s="7"/>
      <c r="X60" s="7">
        <v>7</v>
      </c>
      <c r="Y60" s="7"/>
      <c r="Z60" s="7">
        <v>-151</v>
      </c>
      <c r="AA60" s="7"/>
      <c r="AB60" s="7">
        <v>-31</v>
      </c>
      <c r="AC60" s="7"/>
      <c r="AD60" s="7">
        <v>30</v>
      </c>
      <c r="AE60" s="7"/>
      <c r="AF60" s="7">
        <v>67</v>
      </c>
      <c r="AG60" s="7"/>
      <c r="AH60" s="7">
        <v>-130</v>
      </c>
      <c r="AI60" s="7"/>
      <c r="AJ60" s="7">
        <v>-60</v>
      </c>
      <c r="AK60" s="7"/>
      <c r="AL60" s="7">
        <v>220</v>
      </c>
      <c r="AM60" s="7"/>
      <c r="AN60" s="7">
        <v>39</v>
      </c>
      <c r="AO60" s="7"/>
      <c r="AP60" s="7">
        <v>-2</v>
      </c>
      <c r="AQ60" s="7"/>
      <c r="AR60" s="7">
        <v>285</v>
      </c>
      <c r="AS60" s="7"/>
    </row>
    <row r="61" spans="1:45" x14ac:dyDescent="0.3">
      <c r="A61" s="6" t="s">
        <v>230</v>
      </c>
      <c r="B61" s="6"/>
      <c r="C61" s="6" t="s">
        <v>187</v>
      </c>
      <c r="D61" s="7">
        <v>14</v>
      </c>
      <c r="E61" s="7"/>
      <c r="F61" s="7">
        <v>60</v>
      </c>
      <c r="G61" s="7"/>
      <c r="H61" s="7">
        <v>-11</v>
      </c>
      <c r="I61" s="7"/>
      <c r="J61" s="7">
        <v>-117</v>
      </c>
      <c r="K61" s="7"/>
      <c r="L61" s="7">
        <v>-7</v>
      </c>
      <c r="M61" s="7"/>
      <c r="N61" s="7">
        <v>21</v>
      </c>
      <c r="O61" s="7"/>
      <c r="P61" s="7">
        <v>43</v>
      </c>
      <c r="Q61" s="7"/>
      <c r="R61" s="7">
        <v>36</v>
      </c>
      <c r="S61" s="7"/>
      <c r="T61" s="7">
        <v>109</v>
      </c>
      <c r="U61" s="7"/>
      <c r="V61" s="7">
        <v>-31</v>
      </c>
      <c r="W61" s="7"/>
      <c r="X61" s="7">
        <v>16</v>
      </c>
      <c r="Y61" s="7"/>
      <c r="Z61" s="7">
        <v>-4</v>
      </c>
      <c r="AA61" s="7"/>
      <c r="AB61" s="7">
        <v>3</v>
      </c>
      <c r="AC61" s="7"/>
      <c r="AD61" s="7">
        <v>7</v>
      </c>
      <c r="AE61" s="7"/>
      <c r="AF61" s="7">
        <v>-90</v>
      </c>
      <c r="AG61" s="7"/>
      <c r="AH61" s="7">
        <v>-16</v>
      </c>
      <c r="AI61" s="7"/>
      <c r="AJ61" s="7">
        <v>104</v>
      </c>
      <c r="AK61" s="7"/>
      <c r="AL61" s="7">
        <v>-104</v>
      </c>
      <c r="AM61" s="7"/>
      <c r="AN61" s="7">
        <v>9</v>
      </c>
      <c r="AO61" s="7"/>
      <c r="AP61" s="7">
        <v>-144</v>
      </c>
      <c r="AQ61" s="7"/>
      <c r="AR61" s="7">
        <v>4</v>
      </c>
      <c r="AS61" s="7"/>
    </row>
    <row r="62" spans="1:45" x14ac:dyDescent="0.3">
      <c r="A62" s="6" t="s">
        <v>231</v>
      </c>
      <c r="B62" s="6"/>
      <c r="C62" s="6" t="s">
        <v>189</v>
      </c>
      <c r="D62" s="7">
        <v>3935</v>
      </c>
      <c r="E62" s="7"/>
      <c r="F62" s="7">
        <v>-3282</v>
      </c>
      <c r="G62" s="7"/>
      <c r="H62" s="7">
        <v>483</v>
      </c>
      <c r="I62" s="7"/>
      <c r="J62" s="7">
        <v>-926</v>
      </c>
      <c r="K62" s="7"/>
      <c r="L62" s="7">
        <v>697</v>
      </c>
      <c r="M62" s="7"/>
      <c r="N62" s="7">
        <v>-964</v>
      </c>
      <c r="O62" s="7"/>
      <c r="P62" s="7">
        <v>634</v>
      </c>
      <c r="Q62" s="7"/>
      <c r="R62" s="7">
        <v>387</v>
      </c>
      <c r="S62" s="7"/>
      <c r="T62" s="7">
        <v>-360</v>
      </c>
      <c r="U62" s="7"/>
      <c r="V62" s="7">
        <v>-672</v>
      </c>
      <c r="W62" s="7"/>
      <c r="X62" s="7">
        <v>126</v>
      </c>
      <c r="Y62" s="7"/>
      <c r="Z62" s="7">
        <v>511</v>
      </c>
      <c r="AA62" s="7"/>
      <c r="AB62" s="7">
        <v>-373</v>
      </c>
      <c r="AC62" s="7"/>
      <c r="AD62" s="7">
        <v>1393</v>
      </c>
      <c r="AE62" s="7"/>
      <c r="AF62" s="7">
        <v>2045</v>
      </c>
      <c r="AG62" s="7"/>
      <c r="AH62" s="7">
        <v>1877</v>
      </c>
      <c r="AI62" s="7"/>
      <c r="AJ62" s="7">
        <v>-25</v>
      </c>
      <c r="AK62" s="7"/>
      <c r="AL62" s="7">
        <v>492</v>
      </c>
      <c r="AM62" s="7"/>
      <c r="AN62" s="7">
        <v>1153</v>
      </c>
      <c r="AO62" s="7"/>
      <c r="AP62" s="7">
        <v>2452</v>
      </c>
      <c r="AQ62" s="7" t="s">
        <v>59</v>
      </c>
      <c r="AR62" s="7">
        <v>-566</v>
      </c>
      <c r="AS62" s="7"/>
    </row>
    <row r="63" spans="1:45" x14ac:dyDescent="0.3">
      <c r="A63" s="6" t="s">
        <v>232</v>
      </c>
      <c r="B63" s="6"/>
      <c r="C63" s="6" t="s">
        <v>191</v>
      </c>
      <c r="D63" s="7" t="s">
        <v>15</v>
      </c>
      <c r="E63" s="7"/>
      <c r="F63" s="7" t="s">
        <v>15</v>
      </c>
      <c r="G63" s="7"/>
      <c r="H63" s="7">
        <v>-1</v>
      </c>
      <c r="I63" s="7"/>
      <c r="J63" s="7">
        <v>0</v>
      </c>
      <c r="K63" s="7"/>
      <c r="L63" s="7">
        <v>1</v>
      </c>
      <c r="M63" s="7"/>
      <c r="N63" s="7">
        <v>-1</v>
      </c>
      <c r="O63" s="7"/>
      <c r="P63" s="7">
        <v>0</v>
      </c>
      <c r="Q63" s="7"/>
      <c r="R63" s="7" t="s">
        <v>15</v>
      </c>
      <c r="S63" s="7"/>
      <c r="T63" s="7" t="s">
        <v>15</v>
      </c>
      <c r="U63" s="7"/>
      <c r="V63" s="7" t="s">
        <v>15</v>
      </c>
      <c r="W63" s="7"/>
      <c r="X63" s="7" t="s">
        <v>15</v>
      </c>
      <c r="Y63" s="7"/>
      <c r="Z63" s="7">
        <v>0</v>
      </c>
      <c r="AA63" s="7"/>
      <c r="AB63" s="7">
        <v>0</v>
      </c>
      <c r="AC63" s="7"/>
      <c r="AD63" s="7">
        <v>0</v>
      </c>
      <c r="AE63" s="7"/>
      <c r="AF63" s="7">
        <v>0</v>
      </c>
      <c r="AG63" s="7"/>
      <c r="AH63" s="7">
        <v>0</v>
      </c>
      <c r="AI63" s="7"/>
      <c r="AJ63" s="7">
        <v>0</v>
      </c>
      <c r="AK63" s="7"/>
      <c r="AL63" s="7">
        <v>0</v>
      </c>
      <c r="AM63" s="7"/>
      <c r="AN63" s="7">
        <v>0</v>
      </c>
      <c r="AO63" s="7"/>
      <c r="AP63" s="7">
        <v>0</v>
      </c>
      <c r="AQ63" s="7"/>
      <c r="AR63" s="7">
        <v>0</v>
      </c>
      <c r="AS63" s="7"/>
    </row>
    <row r="64" spans="1:45" x14ac:dyDescent="0.3">
      <c r="A64" s="6" t="s">
        <v>233</v>
      </c>
      <c r="B64" s="6"/>
      <c r="C64" s="6" t="s">
        <v>193</v>
      </c>
      <c r="D64" s="7" t="s">
        <v>15</v>
      </c>
      <c r="E64" s="7"/>
      <c r="F64" s="7" t="s">
        <v>15</v>
      </c>
      <c r="G64" s="7"/>
      <c r="H64" s="7" t="s">
        <v>15</v>
      </c>
      <c r="I64" s="7"/>
      <c r="J64" s="7" t="s">
        <v>15</v>
      </c>
      <c r="K64" s="7"/>
      <c r="L64" s="7">
        <v>-21</v>
      </c>
      <c r="M64" s="7"/>
      <c r="N64" s="7">
        <v>-71</v>
      </c>
      <c r="O64" s="7"/>
      <c r="P64" s="7" t="s">
        <v>15</v>
      </c>
      <c r="Q64" s="7"/>
      <c r="R64" s="7">
        <v>27</v>
      </c>
      <c r="S64" s="7"/>
      <c r="T64" s="7">
        <v>-16</v>
      </c>
      <c r="U64" s="7"/>
      <c r="V64" s="7">
        <v>-2</v>
      </c>
      <c r="W64" s="7"/>
      <c r="X64" s="7">
        <v>1</v>
      </c>
      <c r="Y64" s="7"/>
      <c r="Z64" s="7">
        <v>25</v>
      </c>
      <c r="AA64" s="7"/>
      <c r="AB64" s="7" t="s">
        <v>15</v>
      </c>
      <c r="AC64" s="7"/>
      <c r="AD64" s="7" t="s">
        <v>15</v>
      </c>
      <c r="AE64" s="7"/>
      <c r="AF64" s="7">
        <v>27</v>
      </c>
      <c r="AG64" s="7"/>
      <c r="AH64" s="7">
        <v>33</v>
      </c>
      <c r="AI64" s="7"/>
      <c r="AJ64" s="7">
        <v>184</v>
      </c>
      <c r="AK64" s="7"/>
      <c r="AL64" s="7">
        <v>6</v>
      </c>
      <c r="AM64" s="7"/>
      <c r="AN64" s="7">
        <v>186</v>
      </c>
      <c r="AO64" s="7"/>
      <c r="AP64" s="7">
        <v>-4</v>
      </c>
      <c r="AQ64" s="7"/>
      <c r="AR64" s="7">
        <v>72</v>
      </c>
      <c r="AS64" s="7"/>
    </row>
    <row r="65" spans="1:45" x14ac:dyDescent="0.3">
      <c r="A65" s="6" t="s">
        <v>234</v>
      </c>
      <c r="B65" s="6"/>
      <c r="C65" s="6" t="s">
        <v>195</v>
      </c>
      <c r="D65" s="7">
        <v>0</v>
      </c>
      <c r="E65" s="7"/>
      <c r="F65" s="7">
        <v>0</v>
      </c>
      <c r="G65" s="7"/>
      <c r="H65" s="7">
        <v>1</v>
      </c>
      <c r="I65" s="7"/>
      <c r="J65" s="7">
        <v>-1</v>
      </c>
      <c r="K65" s="7"/>
      <c r="L65" s="7">
        <v>1</v>
      </c>
      <c r="M65" s="7"/>
      <c r="N65" s="7">
        <v>2</v>
      </c>
      <c r="O65" s="7"/>
      <c r="P65" s="7">
        <v>-1</v>
      </c>
      <c r="Q65" s="7"/>
      <c r="R65" s="7">
        <v>2</v>
      </c>
      <c r="S65" s="7"/>
      <c r="T65" s="7">
        <v>-2</v>
      </c>
      <c r="U65" s="7"/>
      <c r="V65" s="7">
        <v>0</v>
      </c>
      <c r="W65" s="7"/>
      <c r="X65" s="7">
        <v>0</v>
      </c>
      <c r="Y65" s="7"/>
      <c r="Z65" s="7">
        <v>17</v>
      </c>
      <c r="AA65" s="7"/>
      <c r="AB65" s="7">
        <v>-15</v>
      </c>
      <c r="AC65" s="7"/>
      <c r="AD65" s="7" t="s">
        <v>15</v>
      </c>
      <c r="AE65" s="7"/>
      <c r="AF65" s="7">
        <v>-5</v>
      </c>
      <c r="AG65" s="7"/>
      <c r="AH65" s="7">
        <v>-1</v>
      </c>
      <c r="AI65" s="7"/>
      <c r="AJ65" s="7" t="s">
        <v>15</v>
      </c>
      <c r="AK65" s="7"/>
      <c r="AL65" s="7" t="s">
        <v>15</v>
      </c>
      <c r="AM65" s="7"/>
      <c r="AN65" s="7">
        <v>7</v>
      </c>
      <c r="AO65" s="7"/>
      <c r="AP65" s="7" t="s">
        <v>15</v>
      </c>
      <c r="AQ65" s="7"/>
      <c r="AR65" s="7" t="s">
        <v>15</v>
      </c>
      <c r="AS65" s="7"/>
    </row>
    <row r="66" spans="1:45" x14ac:dyDescent="0.3">
      <c r="A66" s="6" t="s">
        <v>235</v>
      </c>
      <c r="B66" s="6"/>
      <c r="C66" s="6" t="s">
        <v>197</v>
      </c>
      <c r="D66" s="7">
        <v>-1396</v>
      </c>
      <c r="E66" s="7"/>
      <c r="F66" s="7">
        <v>-591</v>
      </c>
      <c r="G66" s="7"/>
      <c r="H66" s="7">
        <v>-2594</v>
      </c>
      <c r="I66" s="7"/>
      <c r="J66" s="7">
        <v>561</v>
      </c>
      <c r="K66" s="7"/>
      <c r="L66" s="7">
        <v>2767</v>
      </c>
      <c r="M66" s="7"/>
      <c r="N66" s="7">
        <v>-1479</v>
      </c>
      <c r="O66" s="7"/>
      <c r="P66" s="7">
        <v>-2240</v>
      </c>
      <c r="Q66" s="7"/>
      <c r="R66" s="7">
        <v>404</v>
      </c>
      <c r="S66" s="7"/>
      <c r="T66" s="7">
        <v>-3545</v>
      </c>
      <c r="U66" s="7"/>
      <c r="V66" s="7">
        <v>-2424</v>
      </c>
      <c r="W66" s="7"/>
      <c r="X66" s="7">
        <v>808</v>
      </c>
      <c r="Y66" s="7"/>
      <c r="Z66" s="7">
        <v>1792</v>
      </c>
      <c r="AA66" s="7"/>
      <c r="AB66" s="7">
        <v>1426</v>
      </c>
      <c r="AC66" s="7"/>
      <c r="AD66" s="7">
        <v>-1584</v>
      </c>
      <c r="AE66" s="7"/>
      <c r="AF66" s="7">
        <v>-137</v>
      </c>
      <c r="AG66" s="7"/>
      <c r="AH66" s="7">
        <v>518</v>
      </c>
      <c r="AI66" s="7"/>
      <c r="AJ66" s="7">
        <v>-1178</v>
      </c>
      <c r="AK66" s="7"/>
      <c r="AL66" s="7">
        <v>-172</v>
      </c>
      <c r="AM66" s="7"/>
      <c r="AN66" s="7">
        <v>875</v>
      </c>
      <c r="AO66" s="7"/>
      <c r="AP66" s="7">
        <v>2461</v>
      </c>
      <c r="AQ66" s="7" t="s">
        <v>59</v>
      </c>
      <c r="AR66" s="7">
        <v>-451</v>
      </c>
      <c r="AS66" s="7"/>
    </row>
    <row r="67" spans="1:45" x14ac:dyDescent="0.3">
      <c r="A67" s="6" t="s">
        <v>236</v>
      </c>
      <c r="B67" s="6"/>
      <c r="C67" s="6" t="s">
        <v>199</v>
      </c>
      <c r="D67" s="7">
        <v>326</v>
      </c>
      <c r="E67" s="7"/>
      <c r="F67" s="7">
        <v>-81</v>
      </c>
      <c r="G67" s="7"/>
      <c r="H67" s="7">
        <v>-286</v>
      </c>
      <c r="I67" s="7"/>
      <c r="J67" s="7">
        <v>252</v>
      </c>
      <c r="K67" s="7"/>
      <c r="L67" s="7">
        <v>353</v>
      </c>
      <c r="M67" s="7"/>
      <c r="N67" s="7">
        <v>-11</v>
      </c>
      <c r="O67" s="7"/>
      <c r="P67" s="7">
        <v>132</v>
      </c>
      <c r="Q67" s="7"/>
      <c r="R67" s="7">
        <v>-441</v>
      </c>
      <c r="S67" s="7"/>
      <c r="T67" s="7">
        <v>137</v>
      </c>
      <c r="U67" s="7"/>
      <c r="V67" s="7">
        <v>-19</v>
      </c>
      <c r="W67" s="7"/>
      <c r="X67" s="7">
        <v>-503</v>
      </c>
      <c r="Y67" s="7"/>
      <c r="Z67" s="7">
        <v>206</v>
      </c>
      <c r="AA67" s="7"/>
      <c r="AB67" s="7">
        <v>1025</v>
      </c>
      <c r="AC67" s="7"/>
      <c r="AD67" s="7">
        <v>307</v>
      </c>
      <c r="AE67" s="7"/>
      <c r="AF67" s="7">
        <v>-197</v>
      </c>
      <c r="AG67" s="7"/>
      <c r="AH67" s="7">
        <v>-11</v>
      </c>
      <c r="AI67" s="7"/>
      <c r="AJ67" s="7">
        <v>495</v>
      </c>
      <c r="AK67" s="7"/>
      <c r="AL67" s="7">
        <v>-195</v>
      </c>
      <c r="AM67" s="7"/>
      <c r="AN67" s="7">
        <v>1468</v>
      </c>
      <c r="AO67" s="7"/>
      <c r="AP67" s="7">
        <v>-168</v>
      </c>
      <c r="AQ67" s="7"/>
      <c r="AR67" s="7">
        <v>-186</v>
      </c>
      <c r="AS67" s="7"/>
    </row>
    <row r="68" spans="1:45" x14ac:dyDescent="0.3">
      <c r="A68" s="6" t="s">
        <v>237</v>
      </c>
      <c r="B68" s="6"/>
      <c r="C68" s="6" t="s">
        <v>201</v>
      </c>
      <c r="D68" s="7">
        <v>823</v>
      </c>
      <c r="E68" s="7"/>
      <c r="F68" s="7">
        <v>399</v>
      </c>
      <c r="G68" s="7"/>
      <c r="H68" s="7">
        <v>238</v>
      </c>
      <c r="I68" s="7"/>
      <c r="J68" s="7">
        <v>-95</v>
      </c>
      <c r="K68" s="7"/>
      <c r="L68" s="7">
        <v>193</v>
      </c>
      <c r="M68" s="7"/>
      <c r="N68" s="7">
        <v>132</v>
      </c>
      <c r="O68" s="7"/>
      <c r="P68" s="7">
        <v>107</v>
      </c>
      <c r="Q68" s="7"/>
      <c r="R68" s="7">
        <v>-11</v>
      </c>
      <c r="S68" s="7"/>
      <c r="T68" s="7">
        <v>224</v>
      </c>
      <c r="U68" s="7"/>
      <c r="V68" s="7">
        <v>-61</v>
      </c>
      <c r="W68" s="7"/>
      <c r="X68" s="7">
        <v>53</v>
      </c>
      <c r="Y68" s="7"/>
      <c r="Z68" s="7">
        <v>-57</v>
      </c>
      <c r="AA68" s="7"/>
      <c r="AB68" s="7">
        <v>-15</v>
      </c>
      <c r="AC68" s="7"/>
      <c r="AD68" s="7">
        <v>11</v>
      </c>
      <c r="AE68" s="7"/>
      <c r="AF68" s="7" t="s">
        <v>15</v>
      </c>
      <c r="AG68" s="7"/>
      <c r="AH68" s="7" t="s">
        <v>15</v>
      </c>
      <c r="AI68" s="7"/>
      <c r="AJ68" s="7">
        <v>57</v>
      </c>
      <c r="AK68" s="7"/>
      <c r="AL68" s="7">
        <v>-38</v>
      </c>
      <c r="AM68" s="7"/>
      <c r="AN68" s="7">
        <v>181</v>
      </c>
      <c r="AO68" s="7"/>
      <c r="AP68" s="7">
        <v>-49</v>
      </c>
      <c r="AQ68" s="7"/>
      <c r="AR68" s="7">
        <v>88</v>
      </c>
      <c r="AS68" s="7"/>
    </row>
    <row r="69" spans="1:45" x14ac:dyDescent="0.3">
      <c r="A69" s="6" t="s">
        <v>238</v>
      </c>
      <c r="B69" s="6"/>
      <c r="C69" s="6" t="s">
        <v>203</v>
      </c>
      <c r="D69" s="7">
        <v>58</v>
      </c>
      <c r="E69" s="7"/>
      <c r="F69" s="7" t="s">
        <v>15</v>
      </c>
      <c r="G69" s="7"/>
      <c r="H69" s="7">
        <v>-1</v>
      </c>
      <c r="I69" s="7"/>
      <c r="J69" s="7">
        <v>6</v>
      </c>
      <c r="K69" s="7"/>
      <c r="L69" s="7">
        <v>11</v>
      </c>
      <c r="M69" s="7"/>
      <c r="N69" s="7">
        <v>-13</v>
      </c>
      <c r="O69" s="7"/>
      <c r="P69" s="7">
        <v>9</v>
      </c>
      <c r="Q69" s="7"/>
      <c r="R69" s="7">
        <v>13</v>
      </c>
      <c r="S69" s="7"/>
      <c r="T69" s="7">
        <v>63</v>
      </c>
      <c r="U69" s="7"/>
      <c r="V69" s="7">
        <v>-20</v>
      </c>
      <c r="W69" s="7"/>
      <c r="X69" s="7">
        <v>9</v>
      </c>
      <c r="Y69" s="7"/>
      <c r="Z69" s="7">
        <v>-3</v>
      </c>
      <c r="AA69" s="7"/>
      <c r="AB69" s="7">
        <v>5</v>
      </c>
      <c r="AC69" s="7"/>
      <c r="AD69" s="7">
        <v>5</v>
      </c>
      <c r="AE69" s="7"/>
      <c r="AF69" s="7">
        <v>-7</v>
      </c>
      <c r="AG69" s="7"/>
      <c r="AH69" s="7">
        <v>19</v>
      </c>
      <c r="AI69" s="7"/>
      <c r="AJ69" s="7">
        <v>-32</v>
      </c>
      <c r="AK69" s="7"/>
      <c r="AL69" s="7">
        <v>-2</v>
      </c>
      <c r="AM69" s="7"/>
      <c r="AN69" s="7">
        <v>46</v>
      </c>
      <c r="AO69" s="7"/>
      <c r="AP69" s="7">
        <v>37</v>
      </c>
      <c r="AQ69" s="7"/>
      <c r="AR69" s="7">
        <v>-36</v>
      </c>
      <c r="AS69" s="7"/>
    </row>
    <row r="70" spans="1:45" x14ac:dyDescent="0.3">
      <c r="A70" s="6" t="s">
        <v>239</v>
      </c>
      <c r="B70" s="6"/>
      <c r="C70" s="6" t="s">
        <v>205</v>
      </c>
      <c r="D70" s="7">
        <v>5424</v>
      </c>
      <c r="E70" s="7"/>
      <c r="F70" s="7">
        <v>314</v>
      </c>
      <c r="G70" s="7"/>
      <c r="H70" s="7">
        <v>10057</v>
      </c>
      <c r="I70" s="7"/>
      <c r="J70" s="7">
        <v>-2255</v>
      </c>
      <c r="K70" s="7"/>
      <c r="L70" s="7">
        <v>373</v>
      </c>
      <c r="M70" s="7"/>
      <c r="N70" s="7">
        <v>4969</v>
      </c>
      <c r="O70" s="7"/>
      <c r="P70" s="7">
        <v>2527</v>
      </c>
      <c r="Q70" s="7"/>
      <c r="R70" s="7">
        <v>6533</v>
      </c>
      <c r="S70" s="7"/>
      <c r="T70" s="7">
        <v>-6968</v>
      </c>
      <c r="U70" s="7"/>
      <c r="V70" s="7">
        <v>5815</v>
      </c>
      <c r="W70" s="7"/>
      <c r="X70" s="7">
        <v>373</v>
      </c>
      <c r="Y70" s="7"/>
      <c r="Z70" s="7">
        <v>1141</v>
      </c>
      <c r="AA70" s="7"/>
      <c r="AB70" s="7">
        <v>-406</v>
      </c>
      <c r="AC70" s="7"/>
      <c r="AD70" s="7">
        <v>222</v>
      </c>
      <c r="AE70" s="7"/>
      <c r="AF70" s="7">
        <v>21</v>
      </c>
      <c r="AG70" s="7"/>
      <c r="AH70" s="7">
        <v>4262</v>
      </c>
      <c r="AI70" s="7"/>
      <c r="AJ70" s="7">
        <v>9082</v>
      </c>
      <c r="AK70" s="7"/>
      <c r="AL70" s="7">
        <v>-1316</v>
      </c>
      <c r="AM70" s="7"/>
      <c r="AN70" s="7">
        <v>4088</v>
      </c>
      <c r="AO70" s="7"/>
      <c r="AP70" s="7">
        <v>-5798</v>
      </c>
      <c r="AQ70" s="7" t="s">
        <v>59</v>
      </c>
      <c r="AR70" s="7">
        <v>-2809</v>
      </c>
      <c r="AS70" s="7"/>
    </row>
    <row r="71" spans="1:45" x14ac:dyDescent="0.3">
      <c r="A71" s="6" t="s">
        <v>240</v>
      </c>
      <c r="B71" s="6"/>
      <c r="C71" s="6" t="s">
        <v>207</v>
      </c>
      <c r="D71" s="7">
        <v>5697</v>
      </c>
      <c r="E71" s="7"/>
      <c r="F71" s="7">
        <v>2586</v>
      </c>
      <c r="G71" s="7"/>
      <c r="H71" s="7">
        <v>-149</v>
      </c>
      <c r="I71" s="7"/>
      <c r="J71" s="7">
        <v>4502</v>
      </c>
      <c r="K71" s="7"/>
      <c r="L71" s="7">
        <v>2393</v>
      </c>
      <c r="M71" s="7"/>
      <c r="N71" s="7">
        <v>-1247</v>
      </c>
      <c r="O71" s="7"/>
      <c r="P71" s="7">
        <v>2724</v>
      </c>
      <c r="Q71" s="7"/>
      <c r="R71" s="7">
        <v>7726</v>
      </c>
      <c r="S71" s="7"/>
      <c r="T71" s="7">
        <v>-4674</v>
      </c>
      <c r="U71" s="7"/>
      <c r="V71" s="7">
        <v>2218</v>
      </c>
      <c r="W71" s="7"/>
      <c r="X71" s="7">
        <v>-3155</v>
      </c>
      <c r="Y71" s="7"/>
      <c r="Z71" s="7">
        <v>670</v>
      </c>
      <c r="AA71" s="7"/>
      <c r="AB71" s="7">
        <v>-2276</v>
      </c>
      <c r="AC71" s="7"/>
      <c r="AD71" s="7">
        <v>-4897</v>
      </c>
      <c r="AE71" s="7"/>
      <c r="AF71" s="7">
        <v>-695</v>
      </c>
      <c r="AG71" s="7"/>
      <c r="AH71" s="7">
        <v>-5325</v>
      </c>
      <c r="AI71" s="7" t="s">
        <v>59</v>
      </c>
      <c r="AJ71" s="7">
        <v>934</v>
      </c>
      <c r="AK71" s="7" t="s">
        <v>59</v>
      </c>
      <c r="AL71" s="7">
        <v>4500</v>
      </c>
      <c r="AM71" s="7" t="s">
        <v>59</v>
      </c>
      <c r="AN71" s="7">
        <v>1779</v>
      </c>
      <c r="AO71" s="7" t="s">
        <v>59</v>
      </c>
      <c r="AP71" s="7">
        <v>2959</v>
      </c>
      <c r="AQ71" s="7" t="s">
        <v>59</v>
      </c>
      <c r="AR71" s="7">
        <v>-3867</v>
      </c>
      <c r="AS71" s="7"/>
    </row>
    <row r="72" spans="1:45" x14ac:dyDescent="0.3">
      <c r="A72" s="6" t="s">
        <v>241</v>
      </c>
      <c r="B72" s="6"/>
      <c r="C72" s="6" t="s">
        <v>209</v>
      </c>
      <c r="D72" s="7" t="s">
        <v>15</v>
      </c>
      <c r="E72" s="7"/>
      <c r="F72" s="7" t="s">
        <v>15</v>
      </c>
      <c r="G72" s="7"/>
      <c r="H72" s="7">
        <v>-519</v>
      </c>
      <c r="I72" s="7"/>
      <c r="J72" s="7">
        <v>314</v>
      </c>
      <c r="K72" s="7"/>
      <c r="L72" s="7">
        <v>-1141</v>
      </c>
      <c r="M72" s="7"/>
      <c r="N72" s="7">
        <v>18</v>
      </c>
      <c r="O72" s="7"/>
      <c r="P72" s="7">
        <v>-61</v>
      </c>
      <c r="Q72" s="7"/>
      <c r="R72" s="7">
        <v>-662</v>
      </c>
      <c r="S72" s="7"/>
      <c r="T72" s="7" t="s">
        <v>15</v>
      </c>
      <c r="U72" s="7"/>
      <c r="V72" s="7">
        <v>-327</v>
      </c>
      <c r="W72" s="7"/>
      <c r="X72" s="7" t="s">
        <v>15</v>
      </c>
      <c r="Y72" s="7"/>
      <c r="Z72" s="7">
        <v>-6</v>
      </c>
      <c r="AA72" s="7"/>
      <c r="AB72" s="7" t="s">
        <v>15</v>
      </c>
      <c r="AC72" s="7"/>
      <c r="AD72" s="7" t="s">
        <v>15</v>
      </c>
      <c r="AE72" s="7"/>
      <c r="AF72" s="7" t="s">
        <v>15</v>
      </c>
      <c r="AG72" s="7"/>
      <c r="AH72" s="7">
        <v>15</v>
      </c>
      <c r="AI72" s="7"/>
      <c r="AJ72" s="7">
        <v>18</v>
      </c>
      <c r="AK72" s="7"/>
      <c r="AL72" s="7">
        <v>43</v>
      </c>
      <c r="AM72" s="7"/>
      <c r="AN72" s="7">
        <v>-203</v>
      </c>
      <c r="AO72" s="7"/>
      <c r="AP72" s="7">
        <v>-243</v>
      </c>
      <c r="AQ72" s="7"/>
      <c r="AR72" s="7">
        <v>40</v>
      </c>
      <c r="AS72" s="7"/>
    </row>
    <row r="73" spans="1:4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1:45" x14ac:dyDescent="0.3">
      <c r="A74" s="9" t="s">
        <v>84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x14ac:dyDescent="0.3">
      <c r="A75" s="9" t="s">
        <v>242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x14ac:dyDescent="0.3">
      <c r="A77" s="10" t="s">
        <v>35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x14ac:dyDescent="0.3">
      <c r="A78" s="9" t="s">
        <v>86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x14ac:dyDescent="0.3">
      <c r="A79" s="9" t="s">
        <v>36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  <row r="81" spans="1:45" x14ac:dyDescent="0.3">
      <c r="A81" s="9" t="s">
        <v>243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</row>
  </sheetData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V66"/>
  <sheetViews>
    <sheetView workbookViewId="0"/>
  </sheetViews>
  <sheetFormatPr defaultColWidth="12" defaultRowHeight="10.15" x14ac:dyDescent="0.3"/>
  <cols>
    <col min="1" max="1" width="18.1640625" customWidth="1"/>
    <col min="2" max="5" width="2.5" customWidth="1"/>
    <col min="6" max="6" width="70.66406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  <col min="47" max="47" width="10.1640625" customWidth="1"/>
    <col min="48" max="48" width="2.83203125" customWidth="1"/>
  </cols>
  <sheetData>
    <row r="1" spans="1:48" ht="15" customHeight="1" x14ac:dyDescent="0.35">
      <c r="A1" s="1" t="s">
        <v>88</v>
      </c>
    </row>
    <row r="2" spans="1:48" ht="20.25" customHeight="1" x14ac:dyDescent="0.4">
      <c r="A2" s="3" t="s">
        <v>89</v>
      </c>
    </row>
    <row r="3" spans="1:48" ht="15" customHeight="1" x14ac:dyDescent="0.35">
      <c r="A3" s="1" t="s">
        <v>90</v>
      </c>
    </row>
    <row r="4" spans="1:48" ht="12.75" customHeight="1" x14ac:dyDescent="0.35">
      <c r="A4" s="2" t="s">
        <v>3</v>
      </c>
    </row>
    <row r="6" spans="1:48" x14ac:dyDescent="0.3">
      <c r="A6" s="5" t="s">
        <v>91</v>
      </c>
      <c r="B6" s="5"/>
      <c r="C6" s="5"/>
      <c r="D6" s="5"/>
      <c r="E6" s="5"/>
      <c r="F6" s="4"/>
      <c r="G6" s="4">
        <v>2001</v>
      </c>
      <c r="H6" s="4"/>
      <c r="I6" s="4">
        <v>2002</v>
      </c>
      <c r="J6" s="4"/>
      <c r="K6" s="4">
        <v>2003</v>
      </c>
      <c r="L6" s="4"/>
      <c r="M6" s="4">
        <v>2004</v>
      </c>
      <c r="N6" s="4"/>
      <c r="O6" s="4">
        <v>2005</v>
      </c>
      <c r="P6" s="4"/>
      <c r="Q6" s="4">
        <v>2006</v>
      </c>
      <c r="R6" s="4"/>
      <c r="S6" s="4">
        <v>2007</v>
      </c>
      <c r="T6" s="4"/>
      <c r="U6" s="4">
        <v>2008</v>
      </c>
      <c r="V6" s="4"/>
      <c r="W6" s="4">
        <v>2009</v>
      </c>
      <c r="X6" s="4"/>
      <c r="Y6" s="4">
        <v>2010</v>
      </c>
      <c r="Z6" s="4"/>
      <c r="AA6" s="4">
        <v>2011</v>
      </c>
      <c r="AB6" s="4"/>
      <c r="AC6" s="4">
        <v>2012</v>
      </c>
      <c r="AD6" s="4"/>
      <c r="AE6" s="4">
        <v>2013</v>
      </c>
      <c r="AF6" s="4"/>
      <c r="AG6" s="4">
        <v>2014</v>
      </c>
      <c r="AH6" s="4"/>
      <c r="AI6" s="4">
        <v>2015</v>
      </c>
      <c r="AJ6" s="4"/>
      <c r="AK6" s="4">
        <v>2016</v>
      </c>
      <c r="AL6" s="4"/>
      <c r="AM6" s="4">
        <v>2017</v>
      </c>
      <c r="AN6" s="4"/>
      <c r="AO6" s="4">
        <v>2018</v>
      </c>
      <c r="AP6" s="4"/>
      <c r="AQ6" s="4">
        <v>2019</v>
      </c>
      <c r="AR6" s="4"/>
      <c r="AS6" s="4">
        <v>2020</v>
      </c>
      <c r="AT6" s="4"/>
      <c r="AU6" s="4">
        <v>2021</v>
      </c>
      <c r="AV6" s="4"/>
    </row>
    <row r="8" spans="1:48" x14ac:dyDescent="0.3">
      <c r="A8" s="6" t="s">
        <v>92</v>
      </c>
      <c r="B8" s="8" t="s">
        <v>93</v>
      </c>
      <c r="C8" s="6"/>
      <c r="D8" s="6"/>
      <c r="E8" s="6"/>
      <c r="F8" s="6"/>
      <c r="G8" s="7">
        <v>-6722</v>
      </c>
      <c r="H8" s="7"/>
      <c r="I8" s="7">
        <v>-6428</v>
      </c>
      <c r="J8" s="7"/>
      <c r="K8" s="7">
        <v>-6735</v>
      </c>
      <c r="L8" s="7"/>
      <c r="M8" s="7">
        <v>-6790</v>
      </c>
      <c r="N8" s="7"/>
      <c r="O8" s="7">
        <v>-8627</v>
      </c>
      <c r="P8" s="7"/>
      <c r="Q8" s="7">
        <v>-10451</v>
      </c>
      <c r="R8" s="7"/>
      <c r="S8" s="7">
        <v>-11468</v>
      </c>
      <c r="T8" s="7"/>
      <c r="U8" s="7">
        <v>-13208</v>
      </c>
      <c r="V8" s="7"/>
      <c r="W8" s="7">
        <v>-13596</v>
      </c>
      <c r="X8" s="7"/>
      <c r="Y8" s="7">
        <v>-7852</v>
      </c>
      <c r="Z8" s="7"/>
      <c r="AA8" s="7">
        <v>-9975</v>
      </c>
      <c r="AB8" s="7"/>
      <c r="AC8" s="7">
        <v>-9516</v>
      </c>
      <c r="AD8" s="7"/>
      <c r="AE8" s="7">
        <v>-8882</v>
      </c>
      <c r="AF8" s="7"/>
      <c r="AG8" s="7">
        <v>-8996</v>
      </c>
      <c r="AH8" s="7"/>
      <c r="AI8" s="7">
        <v>-9579</v>
      </c>
      <c r="AJ8" s="7"/>
      <c r="AK8" s="7">
        <v>-8238</v>
      </c>
      <c r="AL8" s="7"/>
      <c r="AM8" s="7">
        <v>-8478</v>
      </c>
      <c r="AN8" s="7"/>
      <c r="AO8" s="7">
        <v>-10630</v>
      </c>
      <c r="AP8" s="7" t="s">
        <v>59</v>
      </c>
      <c r="AQ8" s="7">
        <v>-10714</v>
      </c>
      <c r="AR8" s="7" t="s">
        <v>59</v>
      </c>
      <c r="AS8" s="7">
        <v>-7607</v>
      </c>
      <c r="AT8" s="7" t="s">
        <v>59</v>
      </c>
      <c r="AU8" s="7">
        <v>-5218</v>
      </c>
      <c r="AV8" s="7"/>
    </row>
    <row r="10" spans="1:48" x14ac:dyDescent="0.3">
      <c r="A10" s="6" t="s">
        <v>94</v>
      </c>
      <c r="B10" s="6"/>
      <c r="C10" s="8" t="s">
        <v>95</v>
      </c>
      <c r="D10" s="6"/>
      <c r="E10" s="6"/>
      <c r="F10" s="6"/>
      <c r="G10" s="7">
        <v>3243</v>
      </c>
      <c r="H10" s="7"/>
      <c r="I10" s="7">
        <v>3876</v>
      </c>
      <c r="J10" s="7"/>
      <c r="K10" s="7">
        <v>4356</v>
      </c>
      <c r="L10" s="7"/>
      <c r="M10" s="7">
        <v>4620</v>
      </c>
      <c r="N10" s="7"/>
      <c r="O10" s="7">
        <v>5128</v>
      </c>
      <c r="P10" s="7"/>
      <c r="Q10" s="7">
        <v>4709</v>
      </c>
      <c r="R10" s="7"/>
      <c r="S10" s="7">
        <v>5776</v>
      </c>
      <c r="T10" s="7"/>
      <c r="U10" s="7">
        <v>6470</v>
      </c>
      <c r="V10" s="7"/>
      <c r="W10" s="7">
        <v>5257</v>
      </c>
      <c r="X10" s="7"/>
      <c r="Y10" s="7">
        <v>4994</v>
      </c>
      <c r="Z10" s="7"/>
      <c r="AA10" s="7">
        <v>5186</v>
      </c>
      <c r="AB10" s="7"/>
      <c r="AC10" s="7">
        <v>6155</v>
      </c>
      <c r="AD10" s="7"/>
      <c r="AE10" s="7">
        <v>6530</v>
      </c>
      <c r="AF10" s="7"/>
      <c r="AG10" s="7">
        <v>6829</v>
      </c>
      <c r="AH10" s="7"/>
      <c r="AI10" s="7">
        <v>6937</v>
      </c>
      <c r="AJ10" s="7"/>
      <c r="AK10" s="7">
        <v>7811</v>
      </c>
      <c r="AL10" s="7"/>
      <c r="AM10" s="7">
        <v>8022</v>
      </c>
      <c r="AN10" s="7"/>
      <c r="AO10" s="7">
        <v>8216</v>
      </c>
      <c r="AP10" s="7" t="s">
        <v>59</v>
      </c>
      <c r="AQ10" s="7">
        <v>9065</v>
      </c>
      <c r="AR10" s="7" t="s">
        <v>59</v>
      </c>
      <c r="AS10" s="7">
        <v>8623</v>
      </c>
      <c r="AT10" s="7" t="s">
        <v>59</v>
      </c>
      <c r="AU10" s="7">
        <v>9115</v>
      </c>
      <c r="AV10" s="7"/>
    </row>
    <row r="11" spans="1:48" x14ac:dyDescent="0.3">
      <c r="A11" s="6" t="s">
        <v>96</v>
      </c>
      <c r="B11" s="6"/>
      <c r="C11" s="6"/>
      <c r="D11" s="6" t="s">
        <v>97</v>
      </c>
      <c r="E11" s="6"/>
      <c r="F11" s="6"/>
      <c r="G11" s="7">
        <v>-78</v>
      </c>
      <c r="H11" s="7"/>
      <c r="I11" s="7">
        <v>280</v>
      </c>
      <c r="J11" s="7"/>
      <c r="K11" s="7">
        <v>635</v>
      </c>
      <c r="L11" s="7"/>
      <c r="M11" s="7">
        <v>1001</v>
      </c>
      <c r="N11" s="7"/>
      <c r="O11" s="7">
        <v>1011</v>
      </c>
      <c r="P11" s="7"/>
      <c r="Q11" s="7">
        <v>317</v>
      </c>
      <c r="R11" s="7"/>
      <c r="S11" s="7">
        <v>787</v>
      </c>
      <c r="T11" s="7"/>
      <c r="U11" s="7">
        <v>1071</v>
      </c>
      <c r="V11" s="7"/>
      <c r="W11" s="7">
        <v>209</v>
      </c>
      <c r="X11" s="7"/>
      <c r="Y11" s="7">
        <v>574</v>
      </c>
      <c r="Z11" s="7"/>
      <c r="AA11" s="7">
        <v>488</v>
      </c>
      <c r="AB11" s="7"/>
      <c r="AC11" s="7">
        <v>665</v>
      </c>
      <c r="AD11" s="7"/>
      <c r="AE11" s="7">
        <v>819</v>
      </c>
      <c r="AF11" s="7"/>
      <c r="AG11" s="7">
        <v>717</v>
      </c>
      <c r="AH11" s="7"/>
      <c r="AI11" s="7">
        <v>833</v>
      </c>
      <c r="AJ11" s="7"/>
      <c r="AK11" s="7">
        <v>853</v>
      </c>
      <c r="AL11" s="7"/>
      <c r="AM11" s="7">
        <v>1028</v>
      </c>
      <c r="AN11" s="7"/>
      <c r="AO11" s="7">
        <v>491</v>
      </c>
      <c r="AP11" s="7"/>
      <c r="AQ11" s="7">
        <v>792</v>
      </c>
      <c r="AR11" s="7" t="s">
        <v>59</v>
      </c>
      <c r="AS11" s="7">
        <v>696</v>
      </c>
      <c r="AT11" s="7" t="s">
        <v>59</v>
      </c>
      <c r="AU11" s="7">
        <v>1123</v>
      </c>
      <c r="AV11" s="7"/>
    </row>
    <row r="12" spans="1:48" x14ac:dyDescent="0.3">
      <c r="A12" s="6" t="s">
        <v>98</v>
      </c>
      <c r="B12" s="6"/>
      <c r="C12" s="6"/>
      <c r="D12" s="6"/>
      <c r="E12" s="6" t="s">
        <v>99</v>
      </c>
      <c r="F12" s="6"/>
      <c r="G12" s="7">
        <v>168</v>
      </c>
      <c r="H12" s="7"/>
      <c r="I12" s="7">
        <v>157</v>
      </c>
      <c r="J12" s="7"/>
      <c r="K12" s="7">
        <v>590</v>
      </c>
      <c r="L12" s="7"/>
      <c r="M12" s="7">
        <v>982</v>
      </c>
      <c r="N12" s="7"/>
      <c r="O12" s="7">
        <v>958</v>
      </c>
      <c r="P12" s="7"/>
      <c r="Q12" s="7">
        <v>318</v>
      </c>
      <c r="R12" s="7"/>
      <c r="S12" s="7">
        <v>705</v>
      </c>
      <c r="T12" s="7"/>
      <c r="U12" s="7">
        <v>1034</v>
      </c>
      <c r="V12" s="7"/>
      <c r="W12" s="7">
        <v>286</v>
      </c>
      <c r="X12" s="7"/>
      <c r="Y12" s="7">
        <v>596</v>
      </c>
      <c r="Z12" s="7"/>
      <c r="AA12" s="7">
        <v>571</v>
      </c>
      <c r="AB12" s="7"/>
      <c r="AC12" s="7">
        <v>672</v>
      </c>
      <c r="AD12" s="7"/>
      <c r="AE12" s="7">
        <v>733</v>
      </c>
      <c r="AF12" s="7"/>
      <c r="AG12" s="7">
        <v>648</v>
      </c>
      <c r="AH12" s="7"/>
      <c r="AI12" s="7">
        <v>790</v>
      </c>
      <c r="AJ12" s="7"/>
      <c r="AK12" s="7">
        <v>845</v>
      </c>
      <c r="AL12" s="7"/>
      <c r="AM12" s="7">
        <v>1074</v>
      </c>
      <c r="AN12" s="7"/>
      <c r="AO12" s="7">
        <v>556</v>
      </c>
      <c r="AP12" s="7"/>
      <c r="AQ12" s="7">
        <v>836</v>
      </c>
      <c r="AR12" s="7" t="s">
        <v>59</v>
      </c>
      <c r="AS12" s="7">
        <v>681</v>
      </c>
      <c r="AT12" s="7" t="s">
        <v>59</v>
      </c>
      <c r="AU12" s="7">
        <v>1099</v>
      </c>
      <c r="AV12" s="7"/>
    </row>
    <row r="13" spans="1:48" x14ac:dyDescent="0.3">
      <c r="A13" s="6" t="s">
        <v>100</v>
      </c>
      <c r="B13" s="6"/>
      <c r="C13" s="6"/>
      <c r="D13" s="6"/>
      <c r="E13" s="6"/>
      <c r="F13" s="6" t="s">
        <v>101</v>
      </c>
      <c r="G13" s="7" t="s">
        <v>15</v>
      </c>
      <c r="H13" s="7"/>
      <c r="I13" s="7">
        <v>33</v>
      </c>
      <c r="J13" s="7"/>
      <c r="K13" s="7" t="s">
        <v>15</v>
      </c>
      <c r="L13" s="7"/>
      <c r="M13" s="7" t="s">
        <v>15</v>
      </c>
      <c r="N13" s="7"/>
      <c r="O13" s="7">
        <v>188</v>
      </c>
      <c r="P13" s="7"/>
      <c r="Q13" s="7">
        <v>143</v>
      </c>
      <c r="R13" s="7"/>
      <c r="S13" s="7">
        <v>101</v>
      </c>
      <c r="T13" s="7"/>
      <c r="U13" s="7" t="s">
        <v>15</v>
      </c>
      <c r="V13" s="7"/>
      <c r="W13" s="7" t="s">
        <v>15</v>
      </c>
      <c r="X13" s="7"/>
      <c r="Y13" s="7" t="s">
        <v>15</v>
      </c>
      <c r="Z13" s="7"/>
      <c r="AA13" s="7">
        <v>552</v>
      </c>
      <c r="AB13" s="7"/>
      <c r="AC13" s="7">
        <v>1045</v>
      </c>
      <c r="AD13" s="7"/>
      <c r="AE13" s="7">
        <v>347</v>
      </c>
      <c r="AF13" s="7"/>
      <c r="AG13" s="7" t="s">
        <v>15</v>
      </c>
      <c r="AH13" s="7"/>
      <c r="AI13" s="7">
        <v>604</v>
      </c>
      <c r="AJ13" s="7"/>
      <c r="AK13" s="7">
        <v>746</v>
      </c>
      <c r="AL13" s="7"/>
      <c r="AM13" s="7">
        <v>368</v>
      </c>
      <c r="AN13" s="7"/>
      <c r="AO13" s="7">
        <v>393</v>
      </c>
      <c r="AP13" s="7"/>
      <c r="AQ13" s="7">
        <v>657</v>
      </c>
      <c r="AR13" s="7" t="s">
        <v>59</v>
      </c>
      <c r="AS13" s="7">
        <v>269</v>
      </c>
      <c r="AT13" s="7"/>
      <c r="AU13" s="7">
        <v>677</v>
      </c>
      <c r="AV13" s="7"/>
    </row>
    <row r="14" spans="1:48" x14ac:dyDescent="0.3">
      <c r="A14" s="6" t="s">
        <v>102</v>
      </c>
      <c r="B14" s="6"/>
      <c r="C14" s="6"/>
      <c r="D14" s="6"/>
      <c r="E14" s="6"/>
      <c r="F14" s="6" t="s">
        <v>103</v>
      </c>
      <c r="G14" s="7" t="s">
        <v>15</v>
      </c>
      <c r="H14" s="7"/>
      <c r="I14" s="7">
        <v>123</v>
      </c>
      <c r="J14" s="7"/>
      <c r="K14" s="7" t="s">
        <v>15</v>
      </c>
      <c r="L14" s="7"/>
      <c r="M14" s="7" t="s">
        <v>15</v>
      </c>
      <c r="N14" s="7"/>
      <c r="O14" s="7">
        <v>770</v>
      </c>
      <c r="P14" s="7"/>
      <c r="Q14" s="7">
        <v>175</v>
      </c>
      <c r="R14" s="7"/>
      <c r="S14" s="7">
        <v>604</v>
      </c>
      <c r="T14" s="7"/>
      <c r="U14" s="7" t="s">
        <v>15</v>
      </c>
      <c r="V14" s="7"/>
      <c r="W14" s="7" t="s">
        <v>15</v>
      </c>
      <c r="X14" s="7"/>
      <c r="Y14" s="7" t="s">
        <v>15</v>
      </c>
      <c r="Z14" s="7"/>
      <c r="AA14" s="7">
        <v>19</v>
      </c>
      <c r="AB14" s="7"/>
      <c r="AC14" s="7">
        <v>-373</v>
      </c>
      <c r="AD14" s="7"/>
      <c r="AE14" s="7">
        <v>386</v>
      </c>
      <c r="AF14" s="7"/>
      <c r="AG14" s="7" t="s">
        <v>15</v>
      </c>
      <c r="AH14" s="7"/>
      <c r="AI14" s="7">
        <v>186</v>
      </c>
      <c r="AJ14" s="7"/>
      <c r="AK14" s="7">
        <v>98</v>
      </c>
      <c r="AL14" s="7"/>
      <c r="AM14" s="7">
        <v>706</v>
      </c>
      <c r="AN14" s="7"/>
      <c r="AO14" s="7">
        <v>163</v>
      </c>
      <c r="AP14" s="7"/>
      <c r="AQ14" s="7">
        <v>178</v>
      </c>
      <c r="AR14" s="7" t="s">
        <v>59</v>
      </c>
      <c r="AS14" s="7">
        <v>412</v>
      </c>
      <c r="AT14" s="7" t="s">
        <v>59</v>
      </c>
      <c r="AU14" s="7">
        <v>422</v>
      </c>
      <c r="AV14" s="7"/>
    </row>
    <row r="15" spans="1:48" x14ac:dyDescent="0.3">
      <c r="A15" s="6" t="s">
        <v>104</v>
      </c>
      <c r="B15" s="6"/>
      <c r="C15" s="6"/>
      <c r="D15" s="6"/>
      <c r="E15" s="6" t="s">
        <v>105</v>
      </c>
      <c r="F15" s="6"/>
      <c r="G15" s="7">
        <v>-246</v>
      </c>
      <c r="H15" s="7"/>
      <c r="I15" s="7">
        <v>123</v>
      </c>
      <c r="J15" s="7"/>
      <c r="K15" s="7">
        <v>45</v>
      </c>
      <c r="L15" s="7"/>
      <c r="M15" s="7">
        <v>19</v>
      </c>
      <c r="N15" s="7"/>
      <c r="O15" s="7">
        <v>53</v>
      </c>
      <c r="P15" s="7"/>
      <c r="Q15" s="7">
        <v>-1</v>
      </c>
      <c r="R15" s="7"/>
      <c r="S15" s="7">
        <v>82</v>
      </c>
      <c r="T15" s="7"/>
      <c r="U15" s="7">
        <v>37</v>
      </c>
      <c r="V15" s="7"/>
      <c r="W15" s="7">
        <v>-76</v>
      </c>
      <c r="X15" s="7"/>
      <c r="Y15" s="7">
        <v>-22</v>
      </c>
      <c r="Z15" s="7"/>
      <c r="AA15" s="7">
        <v>-83</v>
      </c>
      <c r="AB15" s="7"/>
      <c r="AC15" s="7">
        <v>-7</v>
      </c>
      <c r="AD15" s="7"/>
      <c r="AE15" s="7">
        <v>86</v>
      </c>
      <c r="AF15" s="7"/>
      <c r="AG15" s="7">
        <v>69</v>
      </c>
      <c r="AH15" s="7"/>
      <c r="AI15" s="7">
        <v>43</v>
      </c>
      <c r="AJ15" s="7"/>
      <c r="AK15" s="7">
        <v>8</v>
      </c>
      <c r="AL15" s="7"/>
      <c r="AM15" s="7">
        <v>-45</v>
      </c>
      <c r="AN15" s="7"/>
      <c r="AO15" s="7">
        <v>-65</v>
      </c>
      <c r="AP15" s="7"/>
      <c r="AQ15" s="7">
        <v>-43</v>
      </c>
      <c r="AR15" s="7"/>
      <c r="AS15" s="7">
        <v>15</v>
      </c>
      <c r="AT15" s="7"/>
      <c r="AU15" s="7">
        <v>23</v>
      </c>
      <c r="AV15" s="7"/>
    </row>
    <row r="16" spans="1:48" x14ac:dyDescent="0.3">
      <c r="A16" s="6" t="s">
        <v>106</v>
      </c>
      <c r="B16" s="6"/>
      <c r="C16" s="6"/>
      <c r="D16" s="6" t="s">
        <v>107</v>
      </c>
      <c r="E16" s="6"/>
      <c r="F16" s="6"/>
      <c r="G16" s="7">
        <v>723</v>
      </c>
      <c r="H16" s="7"/>
      <c r="I16" s="7">
        <v>802</v>
      </c>
      <c r="J16" s="7"/>
      <c r="K16" s="7">
        <v>676</v>
      </c>
      <c r="L16" s="7"/>
      <c r="M16" s="7">
        <v>642</v>
      </c>
      <c r="N16" s="7"/>
      <c r="O16" s="7">
        <v>737</v>
      </c>
      <c r="P16" s="7"/>
      <c r="Q16" s="7">
        <v>571</v>
      </c>
      <c r="R16" s="7"/>
      <c r="S16" s="7">
        <v>979</v>
      </c>
      <c r="T16" s="7"/>
      <c r="U16" s="7">
        <v>1058</v>
      </c>
      <c r="V16" s="7"/>
      <c r="W16" s="7">
        <v>1419</v>
      </c>
      <c r="X16" s="7"/>
      <c r="Y16" s="7">
        <v>1437</v>
      </c>
      <c r="Z16" s="7"/>
      <c r="AA16" s="7">
        <v>1612</v>
      </c>
      <c r="AB16" s="7"/>
      <c r="AC16" s="7">
        <v>1863</v>
      </c>
      <c r="AD16" s="7"/>
      <c r="AE16" s="7">
        <v>1777</v>
      </c>
      <c r="AF16" s="7"/>
      <c r="AG16" s="7">
        <v>1891</v>
      </c>
      <c r="AH16" s="7"/>
      <c r="AI16" s="7">
        <v>2531</v>
      </c>
      <c r="AJ16" s="7"/>
      <c r="AK16" s="7">
        <v>3018</v>
      </c>
      <c r="AL16" s="7"/>
      <c r="AM16" s="7">
        <v>3387</v>
      </c>
      <c r="AN16" s="7"/>
      <c r="AO16" s="7">
        <v>3664</v>
      </c>
      <c r="AP16" s="7"/>
      <c r="AQ16" s="7">
        <v>3898</v>
      </c>
      <c r="AR16" s="7"/>
      <c r="AS16" s="7">
        <v>3545</v>
      </c>
      <c r="AT16" s="7"/>
      <c r="AU16" s="7">
        <v>4059</v>
      </c>
      <c r="AV16" s="7"/>
    </row>
    <row r="17" spans="1:48" x14ac:dyDescent="0.3">
      <c r="A17" s="6" t="s">
        <v>108</v>
      </c>
      <c r="B17" s="6"/>
      <c r="C17" s="6"/>
      <c r="D17" s="6" t="s">
        <v>109</v>
      </c>
      <c r="E17" s="6"/>
      <c r="F17" s="6"/>
      <c r="G17" s="7">
        <v>2308</v>
      </c>
      <c r="H17" s="7"/>
      <c r="I17" s="7">
        <v>2528</v>
      </c>
      <c r="J17" s="7"/>
      <c r="K17" s="7">
        <v>2882</v>
      </c>
      <c r="L17" s="7"/>
      <c r="M17" s="7">
        <v>2846</v>
      </c>
      <c r="N17" s="7"/>
      <c r="O17" s="7">
        <v>3214</v>
      </c>
      <c r="P17" s="7"/>
      <c r="Q17" s="7">
        <v>3550</v>
      </c>
      <c r="R17" s="7"/>
      <c r="S17" s="7">
        <v>3462</v>
      </c>
      <c r="T17" s="7"/>
      <c r="U17" s="7">
        <v>3438</v>
      </c>
      <c r="V17" s="7"/>
      <c r="W17" s="7">
        <v>3103</v>
      </c>
      <c r="X17" s="7"/>
      <c r="Y17" s="7">
        <v>2877</v>
      </c>
      <c r="Z17" s="7"/>
      <c r="AA17" s="7">
        <v>2983</v>
      </c>
      <c r="AB17" s="7"/>
      <c r="AC17" s="7">
        <v>3534</v>
      </c>
      <c r="AD17" s="7"/>
      <c r="AE17" s="7">
        <v>3865</v>
      </c>
      <c r="AF17" s="7"/>
      <c r="AG17" s="7">
        <v>4169</v>
      </c>
      <c r="AH17" s="7"/>
      <c r="AI17" s="7">
        <v>3512</v>
      </c>
      <c r="AJ17" s="7"/>
      <c r="AK17" s="7">
        <v>3875</v>
      </c>
      <c r="AL17" s="7"/>
      <c r="AM17" s="7">
        <v>3537</v>
      </c>
      <c r="AN17" s="7"/>
      <c r="AO17" s="7">
        <v>3891</v>
      </c>
      <c r="AP17" s="7" t="s">
        <v>59</v>
      </c>
      <c r="AQ17" s="7">
        <v>4102</v>
      </c>
      <c r="AR17" s="7" t="s">
        <v>59</v>
      </c>
      <c r="AS17" s="7">
        <v>4138</v>
      </c>
      <c r="AT17" s="7" t="s">
        <v>59</v>
      </c>
      <c r="AU17" s="7">
        <v>3860</v>
      </c>
      <c r="AV17" s="7"/>
    </row>
    <row r="18" spans="1:48" x14ac:dyDescent="0.3">
      <c r="A18" s="6" t="s">
        <v>110</v>
      </c>
      <c r="B18" s="6"/>
      <c r="C18" s="6"/>
      <c r="D18" s="6" t="s">
        <v>111</v>
      </c>
      <c r="E18" s="6"/>
      <c r="F18" s="6"/>
      <c r="G18" s="7">
        <v>291</v>
      </c>
      <c r="H18" s="7"/>
      <c r="I18" s="7">
        <v>267</v>
      </c>
      <c r="J18" s="7"/>
      <c r="K18" s="7">
        <v>162</v>
      </c>
      <c r="L18" s="7"/>
      <c r="M18" s="7">
        <v>131</v>
      </c>
      <c r="N18" s="7"/>
      <c r="O18" s="7">
        <v>166</v>
      </c>
      <c r="P18" s="7"/>
      <c r="Q18" s="7">
        <v>271</v>
      </c>
      <c r="R18" s="7"/>
      <c r="S18" s="7">
        <v>549</v>
      </c>
      <c r="T18" s="7"/>
      <c r="U18" s="7">
        <v>903</v>
      </c>
      <c r="V18" s="7"/>
      <c r="W18" s="7">
        <v>526</v>
      </c>
      <c r="X18" s="7"/>
      <c r="Y18" s="7">
        <v>105</v>
      </c>
      <c r="Z18" s="7"/>
      <c r="AA18" s="7">
        <v>103</v>
      </c>
      <c r="AB18" s="7"/>
      <c r="AC18" s="7">
        <v>93</v>
      </c>
      <c r="AD18" s="7"/>
      <c r="AE18" s="7">
        <v>68</v>
      </c>
      <c r="AF18" s="7"/>
      <c r="AG18" s="7">
        <v>52</v>
      </c>
      <c r="AH18" s="7"/>
      <c r="AI18" s="7">
        <v>61</v>
      </c>
      <c r="AJ18" s="7"/>
      <c r="AK18" s="7">
        <v>65</v>
      </c>
      <c r="AL18" s="7"/>
      <c r="AM18" s="7">
        <v>69</v>
      </c>
      <c r="AN18" s="7"/>
      <c r="AO18" s="7">
        <v>171</v>
      </c>
      <c r="AP18" s="7"/>
      <c r="AQ18" s="7">
        <v>273</v>
      </c>
      <c r="AR18" s="7"/>
      <c r="AS18" s="7">
        <v>244</v>
      </c>
      <c r="AT18" s="7"/>
      <c r="AU18" s="7">
        <v>74</v>
      </c>
      <c r="AV18" s="7"/>
    </row>
    <row r="20" spans="1:48" x14ac:dyDescent="0.3">
      <c r="A20" s="6" t="s">
        <v>112</v>
      </c>
      <c r="B20" s="6"/>
      <c r="C20" s="8" t="s">
        <v>113</v>
      </c>
      <c r="D20" s="6"/>
      <c r="E20" s="6"/>
      <c r="F20" s="6"/>
      <c r="G20" s="7">
        <v>9965</v>
      </c>
      <c r="H20" s="7"/>
      <c r="I20" s="7">
        <v>10304</v>
      </c>
      <c r="J20" s="7"/>
      <c r="K20" s="7">
        <v>11091</v>
      </c>
      <c r="L20" s="7"/>
      <c r="M20" s="7">
        <v>11410</v>
      </c>
      <c r="N20" s="7"/>
      <c r="O20" s="7">
        <v>13755</v>
      </c>
      <c r="P20" s="7"/>
      <c r="Q20" s="7">
        <v>15159</v>
      </c>
      <c r="R20" s="7"/>
      <c r="S20" s="7">
        <v>17244</v>
      </c>
      <c r="T20" s="7"/>
      <c r="U20" s="7">
        <v>19678</v>
      </c>
      <c r="V20" s="7"/>
      <c r="W20" s="7">
        <v>18853</v>
      </c>
      <c r="X20" s="7"/>
      <c r="Y20" s="7">
        <v>12845</v>
      </c>
      <c r="Z20" s="7"/>
      <c r="AA20" s="7">
        <v>15161</v>
      </c>
      <c r="AB20" s="7"/>
      <c r="AC20" s="7">
        <v>15671</v>
      </c>
      <c r="AD20" s="7"/>
      <c r="AE20" s="7">
        <v>15412</v>
      </c>
      <c r="AF20" s="7"/>
      <c r="AG20" s="7">
        <v>15824</v>
      </c>
      <c r="AH20" s="7"/>
      <c r="AI20" s="7">
        <v>16516</v>
      </c>
      <c r="AJ20" s="7"/>
      <c r="AK20" s="7">
        <v>16049</v>
      </c>
      <c r="AL20" s="7"/>
      <c r="AM20" s="7">
        <v>16500</v>
      </c>
      <c r="AN20" s="7"/>
      <c r="AO20" s="7">
        <v>18846</v>
      </c>
      <c r="AP20" s="7" t="s">
        <v>59</v>
      </c>
      <c r="AQ20" s="7">
        <v>19779</v>
      </c>
      <c r="AR20" s="7" t="s">
        <v>59</v>
      </c>
      <c r="AS20" s="7">
        <v>16231</v>
      </c>
      <c r="AT20" s="7" t="s">
        <v>59</v>
      </c>
      <c r="AU20" s="7">
        <v>14333</v>
      </c>
      <c r="AV20" s="7"/>
    </row>
    <row r="21" spans="1:48" x14ac:dyDescent="0.3">
      <c r="A21" s="6" t="s">
        <v>114</v>
      </c>
      <c r="B21" s="6"/>
      <c r="C21" s="6"/>
      <c r="D21" s="6" t="s">
        <v>97</v>
      </c>
      <c r="E21" s="6"/>
      <c r="F21" s="6"/>
      <c r="G21" s="7">
        <v>3604</v>
      </c>
      <c r="H21" s="7"/>
      <c r="I21" s="7">
        <v>4320</v>
      </c>
      <c r="J21" s="7"/>
      <c r="K21" s="7">
        <v>4954</v>
      </c>
      <c r="L21" s="7"/>
      <c r="M21" s="7">
        <v>5518</v>
      </c>
      <c r="N21" s="7"/>
      <c r="O21" s="7">
        <v>6486</v>
      </c>
      <c r="P21" s="7"/>
      <c r="Q21" s="7">
        <v>6614</v>
      </c>
      <c r="R21" s="7"/>
      <c r="S21" s="7">
        <v>7010</v>
      </c>
      <c r="T21" s="7"/>
      <c r="U21" s="7">
        <v>7685</v>
      </c>
      <c r="V21" s="7"/>
      <c r="W21" s="7">
        <v>7313</v>
      </c>
      <c r="X21" s="7"/>
      <c r="Y21" s="7">
        <v>5242</v>
      </c>
      <c r="Z21" s="7"/>
      <c r="AA21" s="7">
        <v>6868</v>
      </c>
      <c r="AB21" s="7"/>
      <c r="AC21" s="7">
        <v>7534</v>
      </c>
      <c r="AD21" s="7"/>
      <c r="AE21" s="7">
        <v>7869</v>
      </c>
      <c r="AF21" s="7"/>
      <c r="AG21" s="7">
        <v>8503</v>
      </c>
      <c r="AH21" s="7"/>
      <c r="AI21" s="7">
        <v>8693</v>
      </c>
      <c r="AJ21" s="7"/>
      <c r="AK21" s="7">
        <v>8040</v>
      </c>
      <c r="AL21" s="7"/>
      <c r="AM21" s="7">
        <v>8667</v>
      </c>
      <c r="AN21" s="7"/>
      <c r="AO21" s="7">
        <v>10038</v>
      </c>
      <c r="AP21" s="7"/>
      <c r="AQ21" s="7">
        <v>10270</v>
      </c>
      <c r="AR21" s="7" t="s">
        <v>59</v>
      </c>
      <c r="AS21" s="7">
        <v>8129</v>
      </c>
      <c r="AT21" s="7" t="s">
        <v>59</v>
      </c>
      <c r="AU21" s="7">
        <v>8118</v>
      </c>
      <c r="AV21" s="7"/>
    </row>
    <row r="22" spans="1:48" x14ac:dyDescent="0.3">
      <c r="A22" s="6" t="s">
        <v>115</v>
      </c>
      <c r="B22" s="6"/>
      <c r="C22" s="6"/>
      <c r="D22" s="6"/>
      <c r="E22" s="6" t="s">
        <v>99</v>
      </c>
      <c r="F22" s="6"/>
      <c r="G22" s="7">
        <v>2988</v>
      </c>
      <c r="H22" s="7"/>
      <c r="I22" s="7">
        <v>3803</v>
      </c>
      <c r="J22" s="7"/>
      <c r="K22" s="7">
        <v>4623</v>
      </c>
      <c r="L22" s="7"/>
      <c r="M22" s="7">
        <v>5105</v>
      </c>
      <c r="N22" s="7"/>
      <c r="O22" s="7">
        <v>6033</v>
      </c>
      <c r="P22" s="7"/>
      <c r="Q22" s="7">
        <v>6104</v>
      </c>
      <c r="R22" s="7"/>
      <c r="S22" s="7">
        <v>6126</v>
      </c>
      <c r="T22" s="7"/>
      <c r="U22" s="7">
        <v>6418</v>
      </c>
      <c r="V22" s="7"/>
      <c r="W22" s="7">
        <v>5770</v>
      </c>
      <c r="X22" s="7"/>
      <c r="Y22" s="7">
        <v>3916</v>
      </c>
      <c r="Z22" s="7"/>
      <c r="AA22" s="7">
        <v>5532</v>
      </c>
      <c r="AB22" s="7"/>
      <c r="AC22" s="7">
        <v>6254</v>
      </c>
      <c r="AD22" s="7"/>
      <c r="AE22" s="7">
        <v>6729</v>
      </c>
      <c r="AF22" s="7"/>
      <c r="AG22" s="7">
        <v>7553</v>
      </c>
      <c r="AH22" s="7"/>
      <c r="AI22" s="7">
        <v>7780</v>
      </c>
      <c r="AJ22" s="7"/>
      <c r="AK22" s="7">
        <v>7178</v>
      </c>
      <c r="AL22" s="7"/>
      <c r="AM22" s="7">
        <v>7923</v>
      </c>
      <c r="AN22" s="7"/>
      <c r="AO22" s="7">
        <v>9279</v>
      </c>
      <c r="AP22" s="7"/>
      <c r="AQ22" s="7">
        <v>9513</v>
      </c>
      <c r="AR22" s="7" t="s">
        <v>59</v>
      </c>
      <c r="AS22" s="7">
        <v>7513</v>
      </c>
      <c r="AT22" s="7" t="s">
        <v>59</v>
      </c>
      <c r="AU22" s="7">
        <v>7583</v>
      </c>
      <c r="AV22" s="7"/>
    </row>
    <row r="23" spans="1:48" x14ac:dyDescent="0.3">
      <c r="A23" s="6" t="s">
        <v>116</v>
      </c>
      <c r="B23" s="6"/>
      <c r="C23" s="6"/>
      <c r="D23" s="6"/>
      <c r="E23" s="6"/>
      <c r="F23" s="6" t="s">
        <v>101</v>
      </c>
      <c r="G23" s="7">
        <v>2314</v>
      </c>
      <c r="H23" s="7"/>
      <c r="I23" s="7">
        <v>2193</v>
      </c>
      <c r="J23" s="7"/>
      <c r="K23" s="7">
        <v>2396</v>
      </c>
      <c r="L23" s="7"/>
      <c r="M23" s="7" t="s">
        <v>15</v>
      </c>
      <c r="N23" s="7"/>
      <c r="O23" s="7">
        <v>2350</v>
      </c>
      <c r="P23" s="7"/>
      <c r="Q23" s="7">
        <v>2917</v>
      </c>
      <c r="R23" s="7"/>
      <c r="S23" s="7">
        <v>4293</v>
      </c>
      <c r="T23" s="7"/>
      <c r="U23" s="7">
        <v>6204</v>
      </c>
      <c r="V23" s="7"/>
      <c r="W23" s="7">
        <v>5473</v>
      </c>
      <c r="X23" s="7"/>
      <c r="Y23" s="7">
        <v>2907</v>
      </c>
      <c r="Z23" s="7"/>
      <c r="AA23" s="7">
        <v>3191</v>
      </c>
      <c r="AB23" s="7"/>
      <c r="AC23" s="7">
        <v>4269</v>
      </c>
      <c r="AD23" s="7"/>
      <c r="AE23" s="7">
        <v>3420</v>
      </c>
      <c r="AF23" s="7"/>
      <c r="AG23" s="7">
        <v>4133</v>
      </c>
      <c r="AH23" s="7"/>
      <c r="AI23" s="7">
        <v>6417</v>
      </c>
      <c r="AJ23" s="7"/>
      <c r="AK23" s="7">
        <v>5594</v>
      </c>
      <c r="AL23" s="7"/>
      <c r="AM23" s="7">
        <v>4620</v>
      </c>
      <c r="AN23" s="7"/>
      <c r="AO23" s="7">
        <v>6310</v>
      </c>
      <c r="AP23" s="7"/>
      <c r="AQ23" s="7">
        <v>6999</v>
      </c>
      <c r="AR23" s="7"/>
      <c r="AS23" s="7">
        <v>4092</v>
      </c>
      <c r="AT23" s="7" t="s">
        <v>59</v>
      </c>
      <c r="AU23" s="7">
        <v>1901</v>
      </c>
      <c r="AV23" s="7"/>
    </row>
    <row r="24" spans="1:48" x14ac:dyDescent="0.3">
      <c r="A24" s="6" t="s">
        <v>117</v>
      </c>
      <c r="B24" s="6"/>
      <c r="C24" s="6"/>
      <c r="D24" s="6"/>
      <c r="E24" s="6"/>
      <c r="F24" s="6" t="s">
        <v>103</v>
      </c>
      <c r="G24" s="7">
        <v>674</v>
      </c>
      <c r="H24" s="7"/>
      <c r="I24" s="7">
        <v>1610</v>
      </c>
      <c r="J24" s="7"/>
      <c r="K24" s="7">
        <v>2227</v>
      </c>
      <c r="L24" s="7"/>
      <c r="M24" s="7" t="s">
        <v>15</v>
      </c>
      <c r="N24" s="7"/>
      <c r="O24" s="7">
        <v>3683</v>
      </c>
      <c r="P24" s="7"/>
      <c r="Q24" s="7">
        <v>3186</v>
      </c>
      <c r="R24" s="7"/>
      <c r="S24" s="7">
        <v>1833</v>
      </c>
      <c r="T24" s="7"/>
      <c r="U24" s="7">
        <v>214</v>
      </c>
      <c r="V24" s="7"/>
      <c r="W24" s="7">
        <v>298</v>
      </c>
      <c r="X24" s="7"/>
      <c r="Y24" s="7">
        <v>1009</v>
      </c>
      <c r="Z24" s="7"/>
      <c r="AA24" s="7">
        <v>2341</v>
      </c>
      <c r="AB24" s="7"/>
      <c r="AC24" s="7">
        <v>1985</v>
      </c>
      <c r="AD24" s="7"/>
      <c r="AE24" s="7">
        <v>3309</v>
      </c>
      <c r="AF24" s="7"/>
      <c r="AG24" s="7">
        <v>3420</v>
      </c>
      <c r="AH24" s="7"/>
      <c r="AI24" s="7">
        <v>1363</v>
      </c>
      <c r="AJ24" s="7"/>
      <c r="AK24" s="7">
        <v>1585</v>
      </c>
      <c r="AL24" s="7"/>
      <c r="AM24" s="7">
        <v>3303</v>
      </c>
      <c r="AN24" s="7"/>
      <c r="AO24" s="7">
        <v>2969</v>
      </c>
      <c r="AP24" s="7"/>
      <c r="AQ24" s="7">
        <v>2514</v>
      </c>
      <c r="AR24" s="7" t="s">
        <v>59</v>
      </c>
      <c r="AS24" s="7">
        <v>3421</v>
      </c>
      <c r="AT24" s="7" t="s">
        <v>59</v>
      </c>
      <c r="AU24" s="7">
        <v>5683</v>
      </c>
      <c r="AV24" s="7"/>
    </row>
    <row r="25" spans="1:48" x14ac:dyDescent="0.3">
      <c r="A25" s="6" t="s">
        <v>118</v>
      </c>
      <c r="B25" s="6"/>
      <c r="C25" s="6"/>
      <c r="D25" s="6"/>
      <c r="E25" s="6" t="s">
        <v>105</v>
      </c>
      <c r="F25" s="6"/>
      <c r="G25" s="7">
        <v>615</v>
      </c>
      <c r="H25" s="7"/>
      <c r="I25" s="7">
        <v>517</v>
      </c>
      <c r="J25" s="7"/>
      <c r="K25" s="7">
        <v>331</v>
      </c>
      <c r="L25" s="7"/>
      <c r="M25" s="7">
        <v>413</v>
      </c>
      <c r="N25" s="7"/>
      <c r="O25" s="7">
        <v>453</v>
      </c>
      <c r="P25" s="7"/>
      <c r="Q25" s="7">
        <v>511</v>
      </c>
      <c r="R25" s="7"/>
      <c r="S25" s="7">
        <v>885</v>
      </c>
      <c r="T25" s="7"/>
      <c r="U25" s="7">
        <v>1266</v>
      </c>
      <c r="V25" s="7"/>
      <c r="W25" s="7">
        <v>1543</v>
      </c>
      <c r="X25" s="7"/>
      <c r="Y25" s="7">
        <v>1325</v>
      </c>
      <c r="Z25" s="7"/>
      <c r="AA25" s="7">
        <v>1336</v>
      </c>
      <c r="AB25" s="7"/>
      <c r="AC25" s="7">
        <v>1280</v>
      </c>
      <c r="AD25" s="7"/>
      <c r="AE25" s="7">
        <v>1139</v>
      </c>
      <c r="AF25" s="7"/>
      <c r="AG25" s="7">
        <v>950</v>
      </c>
      <c r="AH25" s="7"/>
      <c r="AI25" s="7">
        <v>912</v>
      </c>
      <c r="AJ25" s="7"/>
      <c r="AK25" s="7">
        <v>861</v>
      </c>
      <c r="AL25" s="7"/>
      <c r="AM25" s="7">
        <v>744</v>
      </c>
      <c r="AN25" s="7"/>
      <c r="AO25" s="7">
        <v>759</v>
      </c>
      <c r="AP25" s="7"/>
      <c r="AQ25" s="7">
        <v>757</v>
      </c>
      <c r="AR25" s="7" t="s">
        <v>59</v>
      </c>
      <c r="AS25" s="7">
        <v>616</v>
      </c>
      <c r="AT25" s="7" t="s">
        <v>59</v>
      </c>
      <c r="AU25" s="7">
        <v>535</v>
      </c>
      <c r="AV25" s="7"/>
    </row>
    <row r="26" spans="1:48" x14ac:dyDescent="0.3">
      <c r="A26" s="6" t="s">
        <v>119</v>
      </c>
      <c r="B26" s="6"/>
      <c r="C26" s="6"/>
      <c r="D26" s="6" t="s">
        <v>107</v>
      </c>
      <c r="E26" s="6"/>
      <c r="F26" s="6"/>
      <c r="G26" s="7">
        <v>3530</v>
      </c>
      <c r="H26" s="7"/>
      <c r="I26" s="7">
        <v>2903</v>
      </c>
      <c r="J26" s="7"/>
      <c r="K26" s="7">
        <v>2803</v>
      </c>
      <c r="L26" s="7"/>
      <c r="M26" s="7">
        <v>2625</v>
      </c>
      <c r="N26" s="7"/>
      <c r="O26" s="7">
        <v>3437</v>
      </c>
      <c r="P26" s="7"/>
      <c r="Q26" s="7">
        <v>4246</v>
      </c>
      <c r="R26" s="7"/>
      <c r="S26" s="7">
        <v>5116</v>
      </c>
      <c r="T26" s="7"/>
      <c r="U26" s="7">
        <v>5817</v>
      </c>
      <c r="V26" s="7"/>
      <c r="W26" s="7">
        <v>4957</v>
      </c>
      <c r="X26" s="7"/>
      <c r="Y26" s="7">
        <v>3116</v>
      </c>
      <c r="Z26" s="7"/>
      <c r="AA26" s="7">
        <v>3664</v>
      </c>
      <c r="AB26" s="7"/>
      <c r="AC26" s="7">
        <v>3781</v>
      </c>
      <c r="AD26" s="7"/>
      <c r="AE26" s="7">
        <v>3687</v>
      </c>
      <c r="AF26" s="7"/>
      <c r="AG26" s="7">
        <v>3850</v>
      </c>
      <c r="AH26" s="7"/>
      <c r="AI26" s="7">
        <v>4364</v>
      </c>
      <c r="AJ26" s="7"/>
      <c r="AK26" s="7">
        <v>4532</v>
      </c>
      <c r="AL26" s="7"/>
      <c r="AM26" s="7">
        <v>4819</v>
      </c>
      <c r="AN26" s="7"/>
      <c r="AO26" s="7">
        <v>5254</v>
      </c>
      <c r="AP26" s="7"/>
      <c r="AQ26" s="7">
        <v>5542</v>
      </c>
      <c r="AR26" s="7"/>
      <c r="AS26" s="7">
        <v>4949</v>
      </c>
      <c r="AT26" s="7"/>
      <c r="AU26" s="7">
        <v>3435</v>
      </c>
      <c r="AV26" s="7"/>
    </row>
    <row r="27" spans="1:48" x14ac:dyDescent="0.3">
      <c r="A27" s="6" t="s">
        <v>120</v>
      </c>
      <c r="B27" s="6"/>
      <c r="C27" s="6"/>
      <c r="D27" s="6" t="s">
        <v>109</v>
      </c>
      <c r="E27" s="6"/>
      <c r="F27" s="6"/>
      <c r="G27" s="7">
        <v>2831</v>
      </c>
      <c r="H27" s="7"/>
      <c r="I27" s="7">
        <v>3081</v>
      </c>
      <c r="J27" s="7"/>
      <c r="K27" s="7">
        <v>3335</v>
      </c>
      <c r="L27" s="7"/>
      <c r="M27" s="7">
        <v>3268</v>
      </c>
      <c r="N27" s="7"/>
      <c r="O27" s="7">
        <v>3832</v>
      </c>
      <c r="P27" s="7"/>
      <c r="Q27" s="7">
        <v>4300</v>
      </c>
      <c r="R27" s="7"/>
      <c r="S27" s="7">
        <v>5118</v>
      </c>
      <c r="T27" s="7"/>
      <c r="U27" s="7">
        <v>6176</v>
      </c>
      <c r="V27" s="7"/>
      <c r="W27" s="7">
        <v>6584</v>
      </c>
      <c r="X27" s="7"/>
      <c r="Y27" s="7">
        <v>4487</v>
      </c>
      <c r="Z27" s="7"/>
      <c r="AA27" s="7">
        <v>4629</v>
      </c>
      <c r="AB27" s="7"/>
      <c r="AC27" s="7">
        <v>4357</v>
      </c>
      <c r="AD27" s="7"/>
      <c r="AE27" s="7">
        <v>3857</v>
      </c>
      <c r="AF27" s="7"/>
      <c r="AG27" s="7">
        <v>3472</v>
      </c>
      <c r="AH27" s="7"/>
      <c r="AI27" s="7">
        <v>3460</v>
      </c>
      <c r="AJ27" s="7"/>
      <c r="AK27" s="7">
        <v>3478</v>
      </c>
      <c r="AL27" s="7"/>
      <c r="AM27" s="7">
        <v>3015</v>
      </c>
      <c r="AN27" s="7"/>
      <c r="AO27" s="7">
        <v>3553</v>
      </c>
      <c r="AP27" s="7" t="s">
        <v>59</v>
      </c>
      <c r="AQ27" s="7">
        <v>3968</v>
      </c>
      <c r="AR27" s="7" t="s">
        <v>59</v>
      </c>
      <c r="AS27" s="7">
        <v>3153</v>
      </c>
      <c r="AT27" s="7" t="s">
        <v>59</v>
      </c>
      <c r="AU27" s="7">
        <v>2780</v>
      </c>
      <c r="AV27" s="7"/>
    </row>
    <row r="29" spans="1:48" x14ac:dyDescent="0.3">
      <c r="A29" s="6" t="s">
        <v>121</v>
      </c>
      <c r="B29" s="6"/>
      <c r="C29" s="8" t="s">
        <v>122</v>
      </c>
      <c r="D29" s="6"/>
      <c r="E29" s="6"/>
      <c r="F29" s="6"/>
      <c r="G29" s="7">
        <v>4090</v>
      </c>
      <c r="H29" s="7"/>
      <c r="I29" s="7">
        <v>4479</v>
      </c>
      <c r="J29" s="7"/>
      <c r="K29" s="7">
        <v>3367</v>
      </c>
      <c r="L29" s="7"/>
      <c r="M29" s="7">
        <v>8893</v>
      </c>
      <c r="N29" s="7"/>
      <c r="O29" s="7">
        <v>12304</v>
      </c>
      <c r="P29" s="7"/>
      <c r="Q29" s="7">
        <v>14386</v>
      </c>
      <c r="R29" s="7"/>
      <c r="S29" s="7">
        <v>12244</v>
      </c>
      <c r="T29" s="7"/>
      <c r="U29" s="7">
        <v>11193</v>
      </c>
      <c r="V29" s="7"/>
      <c r="W29" s="7">
        <v>3017</v>
      </c>
      <c r="X29" s="7"/>
      <c r="Y29" s="7">
        <v>4824</v>
      </c>
      <c r="Z29" s="7"/>
      <c r="AA29" s="7">
        <v>-16499</v>
      </c>
      <c r="AB29" s="7"/>
      <c r="AC29" s="7">
        <v>12617</v>
      </c>
      <c r="AD29" s="7"/>
      <c r="AE29" s="7">
        <v>6642</v>
      </c>
      <c r="AF29" s="7"/>
      <c r="AG29" s="7">
        <v>-530</v>
      </c>
      <c r="AH29" s="7"/>
      <c r="AI29" s="7">
        <v>1259</v>
      </c>
      <c r="AJ29" s="7"/>
      <c r="AK29" s="7">
        <v>3677</v>
      </c>
      <c r="AL29" s="7" t="s">
        <v>59</v>
      </c>
      <c r="AM29" s="7">
        <v>5432</v>
      </c>
      <c r="AN29" s="7" t="s">
        <v>59</v>
      </c>
      <c r="AO29" s="7">
        <v>3137</v>
      </c>
      <c r="AP29" s="7" t="s">
        <v>59</v>
      </c>
      <c r="AQ29" s="7">
        <v>2569</v>
      </c>
      <c r="AR29" s="7" t="s">
        <v>59</v>
      </c>
      <c r="AS29" s="7">
        <v>-776</v>
      </c>
      <c r="AT29" s="7" t="s">
        <v>59</v>
      </c>
      <c r="AU29" s="7">
        <v>13396</v>
      </c>
      <c r="AV29" s="7"/>
    </row>
    <row r="31" spans="1:48" x14ac:dyDescent="0.3">
      <c r="A31" s="6" t="s">
        <v>123</v>
      </c>
      <c r="B31" s="6"/>
      <c r="C31" s="8" t="s">
        <v>61</v>
      </c>
      <c r="D31" s="6"/>
      <c r="E31" s="6"/>
      <c r="F31" s="6"/>
      <c r="G31" s="7">
        <v>10393</v>
      </c>
      <c r="H31" s="7"/>
      <c r="I31" s="7">
        <v>4444</v>
      </c>
      <c r="J31" s="7"/>
      <c r="K31" s="7">
        <v>1144</v>
      </c>
      <c r="L31" s="7"/>
      <c r="M31" s="7">
        <v>3385</v>
      </c>
      <c r="N31" s="7"/>
      <c r="O31" s="7">
        <v>2824</v>
      </c>
      <c r="P31" s="7"/>
      <c r="Q31" s="7">
        <v>-5436</v>
      </c>
      <c r="R31" s="7"/>
      <c r="S31" s="7">
        <v>9941</v>
      </c>
      <c r="T31" s="7"/>
      <c r="U31" s="7">
        <v>12006</v>
      </c>
      <c r="V31" s="7"/>
      <c r="W31" s="7">
        <v>-17649</v>
      </c>
      <c r="X31" s="7"/>
      <c r="Y31" s="7">
        <v>7762</v>
      </c>
      <c r="Z31" s="7"/>
      <c r="AA31" s="7">
        <v>29796</v>
      </c>
      <c r="AB31" s="7"/>
      <c r="AC31" s="7">
        <v>-7403</v>
      </c>
      <c r="AD31" s="7"/>
      <c r="AE31" s="7">
        <v>3085</v>
      </c>
      <c r="AF31" s="7"/>
      <c r="AG31" s="7">
        <v>2198</v>
      </c>
      <c r="AH31" s="7"/>
      <c r="AI31" s="7">
        <v>9422</v>
      </c>
      <c r="AJ31" s="7"/>
      <c r="AK31" s="7">
        <v>-5868</v>
      </c>
      <c r="AL31" s="7" t="s">
        <v>59</v>
      </c>
      <c r="AM31" s="7">
        <v>1634</v>
      </c>
      <c r="AN31" s="7" t="s">
        <v>59</v>
      </c>
      <c r="AO31" s="7">
        <v>1426</v>
      </c>
      <c r="AP31" s="7" t="s">
        <v>59</v>
      </c>
      <c r="AQ31" s="7">
        <v>-1581</v>
      </c>
      <c r="AR31" s="7" t="s">
        <v>59</v>
      </c>
      <c r="AS31" s="7">
        <v>3587</v>
      </c>
      <c r="AT31" s="7" t="s">
        <v>59</v>
      </c>
      <c r="AU31" s="7">
        <v>-19834</v>
      </c>
      <c r="AV31" s="7"/>
    </row>
    <row r="32" spans="1:48" x14ac:dyDescent="0.3">
      <c r="A32" s="6" t="s">
        <v>124</v>
      </c>
      <c r="B32" s="6"/>
      <c r="C32" s="6"/>
      <c r="D32" s="6" t="s">
        <v>63</v>
      </c>
      <c r="E32" s="6"/>
      <c r="F32" s="6"/>
      <c r="G32" s="7">
        <v>973</v>
      </c>
      <c r="H32" s="7"/>
      <c r="I32" s="7">
        <v>-2435</v>
      </c>
      <c r="J32" s="7"/>
      <c r="K32" s="7">
        <v>165</v>
      </c>
      <c r="L32" s="7"/>
      <c r="M32" s="7">
        <v>2498</v>
      </c>
      <c r="N32" s="7"/>
      <c r="O32" s="7">
        <v>1061</v>
      </c>
      <c r="P32" s="7"/>
      <c r="Q32" s="7">
        <v>-3718</v>
      </c>
      <c r="R32" s="7"/>
      <c r="S32" s="7">
        <v>2148</v>
      </c>
      <c r="T32" s="7"/>
      <c r="U32" s="7">
        <v>5332</v>
      </c>
      <c r="V32" s="7"/>
      <c r="W32" s="7">
        <v>-137</v>
      </c>
      <c r="X32" s="7"/>
      <c r="Y32" s="7">
        <v>-1955</v>
      </c>
      <c r="Z32" s="7"/>
      <c r="AA32" s="7">
        <v>1626</v>
      </c>
      <c r="AB32" s="7"/>
      <c r="AC32" s="7">
        <v>2390</v>
      </c>
      <c r="AD32" s="7"/>
      <c r="AE32" s="7">
        <v>-166</v>
      </c>
      <c r="AF32" s="7"/>
      <c r="AG32" s="7">
        <v>565</v>
      </c>
      <c r="AH32" s="7"/>
      <c r="AI32" s="7">
        <v>875</v>
      </c>
      <c r="AJ32" s="7"/>
      <c r="AK32" s="7">
        <v>-420</v>
      </c>
      <c r="AL32" s="7"/>
      <c r="AM32" s="7">
        <v>587</v>
      </c>
      <c r="AN32" s="7"/>
      <c r="AO32" s="7">
        <v>-208</v>
      </c>
      <c r="AP32" s="7"/>
      <c r="AQ32" s="7">
        <v>1348</v>
      </c>
      <c r="AR32" s="7" t="s">
        <v>59</v>
      </c>
      <c r="AS32" s="7">
        <v>-559</v>
      </c>
      <c r="AT32" s="7" t="s">
        <v>59</v>
      </c>
      <c r="AU32" s="7">
        <v>641</v>
      </c>
      <c r="AV32" s="7"/>
    </row>
    <row r="33" spans="1:48" x14ac:dyDescent="0.3">
      <c r="A33" s="6" t="s">
        <v>125</v>
      </c>
      <c r="B33" s="6"/>
      <c r="C33" s="6"/>
      <c r="D33" s="6"/>
      <c r="E33" s="6" t="s">
        <v>126</v>
      </c>
      <c r="F33" s="6"/>
      <c r="G33" s="7" t="s">
        <v>15</v>
      </c>
      <c r="H33" s="7"/>
      <c r="I33" s="7">
        <v>-943</v>
      </c>
      <c r="J33" s="7"/>
      <c r="K33" s="7">
        <v>1052</v>
      </c>
      <c r="L33" s="7"/>
      <c r="M33" s="7">
        <v>2042</v>
      </c>
      <c r="N33" s="7"/>
      <c r="O33" s="7">
        <v>-302</v>
      </c>
      <c r="P33" s="7"/>
      <c r="Q33" s="7">
        <v>-2026</v>
      </c>
      <c r="R33" s="7"/>
      <c r="S33" s="7">
        <v>2137</v>
      </c>
      <c r="T33" s="7"/>
      <c r="U33" s="7">
        <v>3973</v>
      </c>
      <c r="V33" s="7"/>
      <c r="W33" s="7">
        <v>918</v>
      </c>
      <c r="X33" s="7"/>
      <c r="Y33" s="7">
        <v>454</v>
      </c>
      <c r="Z33" s="7"/>
      <c r="AA33" s="7">
        <v>977</v>
      </c>
      <c r="AB33" s="7"/>
      <c r="AC33" s="7">
        <v>-1106</v>
      </c>
      <c r="AD33" s="7"/>
      <c r="AE33" s="7">
        <v>209</v>
      </c>
      <c r="AF33" s="7"/>
      <c r="AG33" s="7">
        <v>708</v>
      </c>
      <c r="AH33" s="7"/>
      <c r="AI33" s="7">
        <v>955</v>
      </c>
      <c r="AJ33" s="7"/>
      <c r="AK33" s="7">
        <v>594</v>
      </c>
      <c r="AL33" s="7"/>
      <c r="AM33" s="7">
        <v>485</v>
      </c>
      <c r="AN33" s="7"/>
      <c r="AO33" s="7">
        <v>-451</v>
      </c>
      <c r="AP33" s="7"/>
      <c r="AQ33" s="7">
        <v>-760</v>
      </c>
      <c r="AR33" s="7" t="s">
        <v>59</v>
      </c>
      <c r="AS33" s="7">
        <v>340</v>
      </c>
      <c r="AT33" s="7" t="s">
        <v>59</v>
      </c>
      <c r="AU33" s="7">
        <v>1361</v>
      </c>
      <c r="AV33" s="7"/>
    </row>
    <row r="34" spans="1:48" x14ac:dyDescent="0.3">
      <c r="A34" s="6" t="s">
        <v>127</v>
      </c>
      <c r="B34" s="6"/>
      <c r="C34" s="6"/>
      <c r="D34" s="6"/>
      <c r="E34" s="6"/>
      <c r="F34" s="6" t="s">
        <v>128</v>
      </c>
      <c r="G34" s="7" t="s">
        <v>15</v>
      </c>
      <c r="H34" s="7"/>
      <c r="I34" s="7">
        <v>-1066</v>
      </c>
      <c r="J34" s="7"/>
      <c r="K34" s="7" t="s">
        <v>15</v>
      </c>
      <c r="L34" s="7"/>
      <c r="M34" s="7" t="s">
        <v>15</v>
      </c>
      <c r="N34" s="7"/>
      <c r="O34" s="7">
        <v>-1072</v>
      </c>
      <c r="P34" s="7"/>
      <c r="Q34" s="7">
        <v>-2201</v>
      </c>
      <c r="R34" s="7"/>
      <c r="S34" s="7">
        <v>1533</v>
      </c>
      <c r="T34" s="7"/>
      <c r="U34" s="7" t="s">
        <v>15</v>
      </c>
      <c r="V34" s="7"/>
      <c r="W34" s="7" t="s">
        <v>15</v>
      </c>
      <c r="X34" s="7"/>
      <c r="Y34" s="7" t="s">
        <v>15</v>
      </c>
      <c r="Z34" s="7"/>
      <c r="AA34" s="7">
        <v>958</v>
      </c>
      <c r="AB34" s="7"/>
      <c r="AC34" s="7">
        <v>-733</v>
      </c>
      <c r="AD34" s="7"/>
      <c r="AE34" s="7">
        <v>-177</v>
      </c>
      <c r="AF34" s="7"/>
      <c r="AG34" s="7" t="s">
        <v>15</v>
      </c>
      <c r="AH34" s="7"/>
      <c r="AI34" s="7">
        <v>769</v>
      </c>
      <c r="AJ34" s="7"/>
      <c r="AK34" s="7">
        <v>496</v>
      </c>
      <c r="AL34" s="7"/>
      <c r="AM34" s="7">
        <v>-221</v>
      </c>
      <c r="AN34" s="7"/>
      <c r="AO34" s="7">
        <v>-614</v>
      </c>
      <c r="AP34" s="7"/>
      <c r="AQ34" s="7">
        <v>-938</v>
      </c>
      <c r="AR34" s="7"/>
      <c r="AS34" s="7">
        <v>-71</v>
      </c>
      <c r="AT34" s="7" t="s">
        <v>59</v>
      </c>
      <c r="AU34" s="7">
        <v>939</v>
      </c>
      <c r="AV34" s="7"/>
    </row>
    <row r="35" spans="1:48" x14ac:dyDescent="0.3">
      <c r="A35" s="6" t="s">
        <v>129</v>
      </c>
      <c r="B35" s="6"/>
      <c r="C35" s="6"/>
      <c r="D35" s="6"/>
      <c r="E35" s="6"/>
      <c r="F35" s="6" t="s">
        <v>130</v>
      </c>
      <c r="G35" s="7" t="s">
        <v>15</v>
      </c>
      <c r="H35" s="7"/>
      <c r="I35" s="7">
        <v>123</v>
      </c>
      <c r="J35" s="7"/>
      <c r="K35" s="7" t="s">
        <v>15</v>
      </c>
      <c r="L35" s="7"/>
      <c r="M35" s="7" t="s">
        <v>15</v>
      </c>
      <c r="N35" s="7"/>
      <c r="O35" s="7">
        <v>770</v>
      </c>
      <c r="P35" s="7"/>
      <c r="Q35" s="7">
        <v>175</v>
      </c>
      <c r="R35" s="7"/>
      <c r="S35" s="7">
        <v>604</v>
      </c>
      <c r="T35" s="7"/>
      <c r="U35" s="7" t="s">
        <v>15</v>
      </c>
      <c r="V35" s="7"/>
      <c r="W35" s="7" t="s">
        <v>15</v>
      </c>
      <c r="X35" s="7"/>
      <c r="Y35" s="7" t="s">
        <v>15</v>
      </c>
      <c r="Z35" s="7"/>
      <c r="AA35" s="7">
        <v>19</v>
      </c>
      <c r="AB35" s="7"/>
      <c r="AC35" s="7">
        <v>-373</v>
      </c>
      <c r="AD35" s="7"/>
      <c r="AE35" s="7">
        <v>386</v>
      </c>
      <c r="AF35" s="7"/>
      <c r="AG35" s="7" t="s">
        <v>15</v>
      </c>
      <c r="AH35" s="7"/>
      <c r="AI35" s="7">
        <v>186</v>
      </c>
      <c r="AJ35" s="7"/>
      <c r="AK35" s="7">
        <v>98</v>
      </c>
      <c r="AL35" s="7"/>
      <c r="AM35" s="7">
        <v>706</v>
      </c>
      <c r="AN35" s="7"/>
      <c r="AO35" s="7">
        <v>163</v>
      </c>
      <c r="AP35" s="7"/>
      <c r="AQ35" s="7">
        <v>178</v>
      </c>
      <c r="AR35" s="7" t="s">
        <v>59</v>
      </c>
      <c r="AS35" s="7">
        <v>412</v>
      </c>
      <c r="AT35" s="7" t="s">
        <v>59</v>
      </c>
      <c r="AU35" s="7">
        <v>422</v>
      </c>
      <c r="AV35" s="7"/>
    </row>
    <row r="36" spans="1:48" x14ac:dyDescent="0.3">
      <c r="A36" s="6" t="s">
        <v>131</v>
      </c>
      <c r="B36" s="6"/>
      <c r="C36" s="6"/>
      <c r="D36" s="6"/>
      <c r="E36" s="6" t="s">
        <v>67</v>
      </c>
      <c r="F36" s="6"/>
      <c r="G36" s="7" t="s">
        <v>15</v>
      </c>
      <c r="H36" s="7"/>
      <c r="I36" s="7">
        <v>-1492</v>
      </c>
      <c r="J36" s="7"/>
      <c r="K36" s="7">
        <v>-888</v>
      </c>
      <c r="L36" s="7"/>
      <c r="M36" s="7">
        <v>456</v>
      </c>
      <c r="N36" s="7"/>
      <c r="O36" s="7">
        <v>1363</v>
      </c>
      <c r="P36" s="7"/>
      <c r="Q36" s="7">
        <v>-1691</v>
      </c>
      <c r="R36" s="7"/>
      <c r="S36" s="7">
        <v>12</v>
      </c>
      <c r="T36" s="7"/>
      <c r="U36" s="7">
        <v>1359</v>
      </c>
      <c r="V36" s="7"/>
      <c r="W36" s="7">
        <v>-1055</v>
      </c>
      <c r="X36" s="7"/>
      <c r="Y36" s="7">
        <v>-2409</v>
      </c>
      <c r="Z36" s="7"/>
      <c r="AA36" s="7">
        <v>650</v>
      </c>
      <c r="AB36" s="7"/>
      <c r="AC36" s="7">
        <v>3496</v>
      </c>
      <c r="AD36" s="7"/>
      <c r="AE36" s="7">
        <v>-375</v>
      </c>
      <c r="AF36" s="7"/>
      <c r="AG36" s="7">
        <v>-143</v>
      </c>
      <c r="AH36" s="7"/>
      <c r="AI36" s="7">
        <v>-80</v>
      </c>
      <c r="AJ36" s="7"/>
      <c r="AK36" s="7">
        <v>-1014</v>
      </c>
      <c r="AL36" s="7"/>
      <c r="AM36" s="7">
        <v>102</v>
      </c>
      <c r="AN36" s="7"/>
      <c r="AO36" s="7">
        <v>243</v>
      </c>
      <c r="AP36" s="7"/>
      <c r="AQ36" s="7">
        <v>2107</v>
      </c>
      <c r="AR36" s="7"/>
      <c r="AS36" s="7">
        <v>-900</v>
      </c>
      <c r="AT36" s="7"/>
      <c r="AU36" s="7">
        <v>-720</v>
      </c>
      <c r="AV36" s="7"/>
    </row>
    <row r="38" spans="1:48" x14ac:dyDescent="0.3">
      <c r="A38" s="6" t="s">
        <v>132</v>
      </c>
      <c r="B38" s="6"/>
      <c r="C38" s="6"/>
      <c r="D38" s="6" t="s">
        <v>69</v>
      </c>
      <c r="E38" s="6"/>
      <c r="F38" s="6"/>
      <c r="G38" s="7">
        <v>4655</v>
      </c>
      <c r="H38" s="7"/>
      <c r="I38" s="7">
        <v>3453</v>
      </c>
      <c r="J38" s="7"/>
      <c r="K38" s="7">
        <v>635</v>
      </c>
      <c r="L38" s="7"/>
      <c r="M38" s="7">
        <v>260</v>
      </c>
      <c r="N38" s="7"/>
      <c r="O38" s="7">
        <v>1042</v>
      </c>
      <c r="P38" s="7"/>
      <c r="Q38" s="7">
        <v>-500</v>
      </c>
      <c r="R38" s="7"/>
      <c r="S38" s="7">
        <v>4600</v>
      </c>
      <c r="T38" s="7"/>
      <c r="U38" s="7">
        <v>1930</v>
      </c>
      <c r="V38" s="7"/>
      <c r="W38" s="7">
        <v>-3690</v>
      </c>
      <c r="X38" s="7"/>
      <c r="Y38" s="7">
        <v>7514</v>
      </c>
      <c r="Z38" s="7"/>
      <c r="AA38" s="7">
        <v>784</v>
      </c>
      <c r="AB38" s="7"/>
      <c r="AC38" s="7">
        <v>2849</v>
      </c>
      <c r="AD38" s="7"/>
      <c r="AE38" s="7">
        <v>5894</v>
      </c>
      <c r="AF38" s="7"/>
      <c r="AG38" s="7">
        <v>7448</v>
      </c>
      <c r="AH38" s="7"/>
      <c r="AI38" s="7">
        <v>11410</v>
      </c>
      <c r="AJ38" s="7"/>
      <c r="AK38" s="7">
        <v>4829</v>
      </c>
      <c r="AL38" s="7"/>
      <c r="AM38" s="7">
        <v>10081</v>
      </c>
      <c r="AN38" s="7"/>
      <c r="AO38" s="7">
        <v>4705</v>
      </c>
      <c r="AP38" s="7"/>
      <c r="AQ38" s="7">
        <v>5384</v>
      </c>
      <c r="AR38" s="7"/>
      <c r="AS38" s="7">
        <v>-5968</v>
      </c>
      <c r="AT38" s="7"/>
      <c r="AU38" s="7">
        <v>30139</v>
      </c>
      <c r="AV38" s="7"/>
    </row>
    <row r="40" spans="1:48" x14ac:dyDescent="0.3">
      <c r="A40" s="6" t="s">
        <v>133</v>
      </c>
      <c r="B40" s="6"/>
      <c r="C40" s="6"/>
      <c r="D40" s="6" t="s">
        <v>71</v>
      </c>
      <c r="E40" s="6"/>
      <c r="F40" s="6"/>
      <c r="G40" s="7">
        <v>-24</v>
      </c>
      <c r="H40" s="7"/>
      <c r="I40" s="7">
        <v>0</v>
      </c>
      <c r="J40" s="7"/>
      <c r="K40" s="7">
        <v>8</v>
      </c>
      <c r="L40" s="7"/>
      <c r="M40" s="7">
        <v>8</v>
      </c>
      <c r="N40" s="7"/>
      <c r="O40" s="7">
        <v>-7</v>
      </c>
      <c r="P40" s="7"/>
      <c r="Q40" s="7">
        <v>37</v>
      </c>
      <c r="R40" s="7"/>
      <c r="S40" s="7">
        <v>43</v>
      </c>
      <c r="T40" s="7"/>
      <c r="U40" s="7">
        <v>-25</v>
      </c>
      <c r="V40" s="7"/>
      <c r="W40" s="7">
        <v>2082</v>
      </c>
      <c r="X40" s="7"/>
      <c r="Y40" s="7">
        <v>-1827</v>
      </c>
      <c r="Z40" s="7"/>
      <c r="AA40" s="7">
        <v>14</v>
      </c>
      <c r="AB40" s="7"/>
      <c r="AC40" s="7">
        <v>-312</v>
      </c>
      <c r="AD40" s="7"/>
      <c r="AE40" s="7">
        <v>692</v>
      </c>
      <c r="AF40" s="7"/>
      <c r="AG40" s="7">
        <v>-545</v>
      </c>
      <c r="AH40" s="7"/>
      <c r="AI40" s="7">
        <v>-3889</v>
      </c>
      <c r="AJ40" s="7"/>
      <c r="AK40" s="7">
        <v>-6724</v>
      </c>
      <c r="AL40" s="7"/>
      <c r="AM40" s="7">
        <v>-5318</v>
      </c>
      <c r="AN40" s="7"/>
      <c r="AO40" s="7">
        <v>-4756</v>
      </c>
      <c r="AP40" s="7"/>
      <c r="AQ40" s="7">
        <v>-4664</v>
      </c>
      <c r="AR40" s="7"/>
      <c r="AS40" s="7">
        <v>-6229</v>
      </c>
      <c r="AT40" s="7"/>
      <c r="AU40" s="7">
        <v>-17142</v>
      </c>
      <c r="AV40" s="7"/>
    </row>
    <row r="42" spans="1:48" x14ac:dyDescent="0.3">
      <c r="A42" s="6" t="s">
        <v>134</v>
      </c>
      <c r="B42" s="6"/>
      <c r="C42" s="6"/>
      <c r="D42" s="6" t="s">
        <v>73</v>
      </c>
      <c r="E42" s="6"/>
      <c r="F42" s="6"/>
      <c r="G42" s="7">
        <v>4780</v>
      </c>
      <c r="H42" s="7"/>
      <c r="I42" s="7">
        <v>3511</v>
      </c>
      <c r="J42" s="7"/>
      <c r="K42" s="7">
        <v>-2260</v>
      </c>
      <c r="L42" s="7"/>
      <c r="M42" s="7">
        <v>-1707</v>
      </c>
      <c r="N42" s="7"/>
      <c r="O42" s="7">
        <v>1641</v>
      </c>
      <c r="P42" s="7"/>
      <c r="Q42" s="7">
        <v>-6107</v>
      </c>
      <c r="R42" s="7"/>
      <c r="S42" s="7">
        <v>-3594</v>
      </c>
      <c r="T42" s="7"/>
      <c r="U42" s="7">
        <v>-993</v>
      </c>
      <c r="V42" s="7"/>
      <c r="W42" s="7">
        <v>-5906</v>
      </c>
      <c r="X42" s="7"/>
      <c r="Y42" s="7">
        <v>-2463</v>
      </c>
      <c r="Z42" s="7"/>
      <c r="AA42" s="7">
        <v>25280</v>
      </c>
      <c r="AB42" s="7"/>
      <c r="AC42" s="7">
        <v>-12546</v>
      </c>
      <c r="AD42" s="7"/>
      <c r="AE42" s="7">
        <v>-4647</v>
      </c>
      <c r="AF42" s="7"/>
      <c r="AG42" s="7">
        <v>-3191</v>
      </c>
      <c r="AH42" s="7"/>
      <c r="AI42" s="7">
        <v>-910</v>
      </c>
      <c r="AJ42" s="7"/>
      <c r="AK42" s="7">
        <v>-336</v>
      </c>
      <c r="AL42" s="7" t="s">
        <v>59</v>
      </c>
      <c r="AM42" s="7">
        <v>-6670</v>
      </c>
      <c r="AN42" s="7" t="s">
        <v>59</v>
      </c>
      <c r="AO42" s="7">
        <v>-1033</v>
      </c>
      <c r="AP42" s="7" t="s">
        <v>59</v>
      </c>
      <c r="AQ42" s="7">
        <v>-742</v>
      </c>
      <c r="AR42" s="7" t="s">
        <v>59</v>
      </c>
      <c r="AS42" s="7">
        <v>8003</v>
      </c>
      <c r="AT42" s="7" t="s">
        <v>59</v>
      </c>
      <c r="AU42" s="7">
        <v>-15348</v>
      </c>
      <c r="AV42" s="7"/>
    </row>
    <row r="44" spans="1:48" x14ac:dyDescent="0.3">
      <c r="A44" s="6" t="s">
        <v>135</v>
      </c>
      <c r="B44" s="6"/>
      <c r="C44" s="6"/>
      <c r="D44" s="6" t="s">
        <v>75</v>
      </c>
      <c r="E44" s="6"/>
      <c r="F44" s="6"/>
      <c r="G44" s="7">
        <v>8</v>
      </c>
      <c r="H44" s="7"/>
      <c r="I44" s="7">
        <v>-85</v>
      </c>
      <c r="J44" s="7"/>
      <c r="K44" s="7">
        <v>2596</v>
      </c>
      <c r="L44" s="7"/>
      <c r="M44" s="7">
        <v>2327</v>
      </c>
      <c r="N44" s="7"/>
      <c r="O44" s="7">
        <v>-913</v>
      </c>
      <c r="P44" s="7"/>
      <c r="Q44" s="7">
        <v>4851</v>
      </c>
      <c r="R44" s="7"/>
      <c r="S44" s="7">
        <v>6744</v>
      </c>
      <c r="T44" s="7"/>
      <c r="U44" s="7">
        <v>5763</v>
      </c>
      <c r="V44" s="7"/>
      <c r="W44" s="7">
        <v>-9999</v>
      </c>
      <c r="X44" s="7"/>
      <c r="Y44" s="7">
        <v>6493</v>
      </c>
      <c r="Z44" s="7"/>
      <c r="AA44" s="7">
        <v>2092</v>
      </c>
      <c r="AB44" s="7"/>
      <c r="AC44" s="7">
        <v>215</v>
      </c>
      <c r="AD44" s="7"/>
      <c r="AE44" s="7">
        <v>1312</v>
      </c>
      <c r="AF44" s="7"/>
      <c r="AG44" s="7">
        <v>-2078</v>
      </c>
      <c r="AH44" s="7"/>
      <c r="AI44" s="7">
        <v>1936</v>
      </c>
      <c r="AJ44" s="7"/>
      <c r="AK44" s="7">
        <v>-3216</v>
      </c>
      <c r="AL44" s="7"/>
      <c r="AM44" s="7">
        <v>2955</v>
      </c>
      <c r="AN44" s="7"/>
      <c r="AO44" s="7">
        <v>2719</v>
      </c>
      <c r="AP44" s="7"/>
      <c r="AQ44" s="7">
        <v>-2907</v>
      </c>
      <c r="AR44" s="7"/>
      <c r="AS44" s="7">
        <v>8340</v>
      </c>
      <c r="AT44" s="7"/>
      <c r="AU44" s="7">
        <v>-18124</v>
      </c>
      <c r="AV44" s="7"/>
    </row>
    <row r="46" spans="1:48" x14ac:dyDescent="0.3">
      <c r="A46" s="6" t="s">
        <v>136</v>
      </c>
      <c r="B46" s="6"/>
      <c r="C46" s="8" t="s">
        <v>77</v>
      </c>
      <c r="D46" s="6"/>
      <c r="E46" s="6"/>
      <c r="F46" s="6"/>
      <c r="G46" s="7">
        <v>14483</v>
      </c>
      <c r="H46" s="7"/>
      <c r="I46" s="7">
        <v>8923</v>
      </c>
      <c r="J46" s="7"/>
      <c r="K46" s="7">
        <v>4511</v>
      </c>
      <c r="L46" s="7"/>
      <c r="M46" s="7">
        <v>12279</v>
      </c>
      <c r="N46" s="7"/>
      <c r="O46" s="7">
        <v>15128</v>
      </c>
      <c r="P46" s="7"/>
      <c r="Q46" s="7">
        <v>8950</v>
      </c>
      <c r="R46" s="7"/>
      <c r="S46" s="7">
        <v>22186</v>
      </c>
      <c r="T46" s="7"/>
      <c r="U46" s="7">
        <v>23199</v>
      </c>
      <c r="V46" s="7"/>
      <c r="W46" s="7">
        <v>-14633</v>
      </c>
      <c r="X46" s="7"/>
      <c r="Y46" s="7">
        <v>12586</v>
      </c>
      <c r="Z46" s="7"/>
      <c r="AA46" s="7">
        <v>13297</v>
      </c>
      <c r="AB46" s="7"/>
      <c r="AC46" s="7">
        <v>5214</v>
      </c>
      <c r="AD46" s="7"/>
      <c r="AE46" s="7">
        <v>9727</v>
      </c>
      <c r="AF46" s="7"/>
      <c r="AG46" s="7">
        <v>1668</v>
      </c>
      <c r="AH46" s="7"/>
      <c r="AI46" s="7">
        <v>10681</v>
      </c>
      <c r="AJ46" s="7"/>
      <c r="AK46" s="7">
        <v>-2191</v>
      </c>
      <c r="AL46" s="7" t="s">
        <v>59</v>
      </c>
      <c r="AM46" s="7">
        <v>7066</v>
      </c>
      <c r="AN46" s="7" t="s">
        <v>59</v>
      </c>
      <c r="AO46" s="7">
        <v>4564</v>
      </c>
      <c r="AP46" s="7" t="s">
        <v>59</v>
      </c>
      <c r="AQ46" s="7">
        <v>988</v>
      </c>
      <c r="AR46" s="7" t="s">
        <v>59</v>
      </c>
      <c r="AS46" s="7">
        <v>2811</v>
      </c>
      <c r="AT46" s="7" t="s">
        <v>59</v>
      </c>
      <c r="AU46" s="7">
        <v>-6439</v>
      </c>
      <c r="AV46" s="7"/>
    </row>
    <row r="47" spans="1:48" x14ac:dyDescent="0.3">
      <c r="A47" s="6" t="s">
        <v>137</v>
      </c>
      <c r="B47" s="6"/>
      <c r="C47" s="6"/>
      <c r="D47" s="6" t="s">
        <v>63</v>
      </c>
      <c r="E47" s="6"/>
      <c r="F47" s="6"/>
      <c r="G47" s="7">
        <v>9842</v>
      </c>
      <c r="H47" s="7"/>
      <c r="I47" s="7">
        <v>-3042</v>
      </c>
      <c r="J47" s="7"/>
      <c r="K47" s="7">
        <v>3169</v>
      </c>
      <c r="L47" s="7"/>
      <c r="M47" s="7">
        <v>-4355</v>
      </c>
      <c r="N47" s="7"/>
      <c r="O47" s="7">
        <v>2522</v>
      </c>
      <c r="P47" s="7"/>
      <c r="Q47" s="7">
        <v>1462</v>
      </c>
      <c r="R47" s="7"/>
      <c r="S47" s="7">
        <v>7675</v>
      </c>
      <c r="T47" s="7"/>
      <c r="U47" s="7">
        <v>2476</v>
      </c>
      <c r="V47" s="7"/>
      <c r="W47" s="7">
        <v>5144</v>
      </c>
      <c r="X47" s="7"/>
      <c r="Y47" s="7">
        <v>322</v>
      </c>
      <c r="Z47" s="7"/>
      <c r="AA47" s="7">
        <v>1684</v>
      </c>
      <c r="AB47" s="7"/>
      <c r="AC47" s="7">
        <v>4916</v>
      </c>
      <c r="AD47" s="7"/>
      <c r="AE47" s="7">
        <v>4007</v>
      </c>
      <c r="AF47" s="7"/>
      <c r="AG47" s="7">
        <v>2067</v>
      </c>
      <c r="AH47" s="7"/>
      <c r="AI47" s="7">
        <v>3448</v>
      </c>
      <c r="AJ47" s="7"/>
      <c r="AK47" s="7">
        <v>-406</v>
      </c>
      <c r="AL47" s="7" t="s">
        <v>59</v>
      </c>
      <c r="AM47" s="7">
        <v>3564</v>
      </c>
      <c r="AN47" s="7" t="s">
        <v>59</v>
      </c>
      <c r="AO47" s="7">
        <v>4585</v>
      </c>
      <c r="AP47" s="7" t="s">
        <v>59</v>
      </c>
      <c r="AQ47" s="7">
        <v>2812</v>
      </c>
      <c r="AR47" s="7" t="s">
        <v>59</v>
      </c>
      <c r="AS47" s="7">
        <v>6842</v>
      </c>
      <c r="AT47" s="7" t="s">
        <v>59</v>
      </c>
      <c r="AU47" s="7">
        <v>6871</v>
      </c>
      <c r="AV47" s="7"/>
    </row>
    <row r="48" spans="1:48" x14ac:dyDescent="0.3">
      <c r="A48" s="6" t="s">
        <v>138</v>
      </c>
      <c r="B48" s="6"/>
      <c r="C48" s="6"/>
      <c r="D48" s="6"/>
      <c r="E48" s="6" t="s">
        <v>126</v>
      </c>
      <c r="F48" s="6"/>
      <c r="G48" s="7">
        <v>5090</v>
      </c>
      <c r="H48" s="7"/>
      <c r="I48" s="7">
        <v>1189</v>
      </c>
      <c r="J48" s="7"/>
      <c r="K48" s="7">
        <v>1416</v>
      </c>
      <c r="L48" s="7"/>
      <c r="M48" s="7">
        <v>-4755</v>
      </c>
      <c r="N48" s="7"/>
      <c r="O48" s="7">
        <v>519</v>
      </c>
      <c r="P48" s="7"/>
      <c r="Q48" s="7">
        <v>-766</v>
      </c>
      <c r="R48" s="7"/>
      <c r="S48" s="7">
        <v>3459</v>
      </c>
      <c r="T48" s="7"/>
      <c r="U48" s="7">
        <v>851</v>
      </c>
      <c r="V48" s="7"/>
      <c r="W48" s="7">
        <v>881</v>
      </c>
      <c r="X48" s="7"/>
      <c r="Y48" s="7">
        <v>1339</v>
      </c>
      <c r="Z48" s="7"/>
      <c r="AA48" s="7">
        <v>3693</v>
      </c>
      <c r="AB48" s="7"/>
      <c r="AC48" s="7">
        <v>5168</v>
      </c>
      <c r="AD48" s="7"/>
      <c r="AE48" s="7">
        <v>4321</v>
      </c>
      <c r="AF48" s="7"/>
      <c r="AG48" s="7">
        <v>2758</v>
      </c>
      <c r="AH48" s="7"/>
      <c r="AI48" s="7">
        <v>5055</v>
      </c>
      <c r="AJ48" s="7"/>
      <c r="AK48" s="7">
        <v>2359</v>
      </c>
      <c r="AL48" s="7"/>
      <c r="AM48" s="7">
        <v>3671</v>
      </c>
      <c r="AN48" s="7"/>
      <c r="AO48" s="7">
        <v>3719</v>
      </c>
      <c r="AP48" s="7"/>
      <c r="AQ48" s="7">
        <v>960</v>
      </c>
      <c r="AR48" s="7" t="s">
        <v>59</v>
      </c>
      <c r="AS48" s="7">
        <v>8100</v>
      </c>
      <c r="AT48" s="7" t="s">
        <v>59</v>
      </c>
      <c r="AU48" s="7">
        <v>8735</v>
      </c>
      <c r="AV48" s="7"/>
    </row>
    <row r="49" spans="1:48" x14ac:dyDescent="0.3">
      <c r="A49" s="6" t="s">
        <v>139</v>
      </c>
      <c r="B49" s="6"/>
      <c r="C49" s="6"/>
      <c r="D49" s="6"/>
      <c r="E49" s="6"/>
      <c r="F49" s="6" t="s">
        <v>128</v>
      </c>
      <c r="G49" s="7">
        <v>4416</v>
      </c>
      <c r="H49" s="7"/>
      <c r="I49" s="7">
        <v>-420</v>
      </c>
      <c r="J49" s="7"/>
      <c r="K49" s="7">
        <v>-811</v>
      </c>
      <c r="L49" s="7"/>
      <c r="M49" s="7" t="s">
        <v>15</v>
      </c>
      <c r="N49" s="7"/>
      <c r="O49" s="7">
        <v>-3164</v>
      </c>
      <c r="P49" s="7"/>
      <c r="Q49" s="7">
        <v>-3952</v>
      </c>
      <c r="R49" s="7"/>
      <c r="S49" s="7">
        <v>1626</v>
      </c>
      <c r="T49" s="7"/>
      <c r="U49" s="7">
        <v>637</v>
      </c>
      <c r="V49" s="7"/>
      <c r="W49" s="7">
        <v>583</v>
      </c>
      <c r="X49" s="7"/>
      <c r="Y49" s="7">
        <v>330</v>
      </c>
      <c r="Z49" s="7"/>
      <c r="AA49" s="7">
        <v>1352</v>
      </c>
      <c r="AB49" s="7"/>
      <c r="AC49" s="7">
        <v>3184</v>
      </c>
      <c r="AD49" s="7"/>
      <c r="AE49" s="7">
        <v>1011</v>
      </c>
      <c r="AF49" s="7"/>
      <c r="AG49" s="7">
        <v>-662</v>
      </c>
      <c r="AH49" s="7"/>
      <c r="AI49" s="7">
        <v>3692</v>
      </c>
      <c r="AJ49" s="7"/>
      <c r="AK49" s="7">
        <v>774</v>
      </c>
      <c r="AL49" s="7"/>
      <c r="AM49" s="7">
        <v>369</v>
      </c>
      <c r="AN49" s="7"/>
      <c r="AO49" s="7">
        <v>750</v>
      </c>
      <c r="AP49" s="7"/>
      <c r="AQ49" s="7">
        <v>-1554</v>
      </c>
      <c r="AR49" s="7" t="s">
        <v>59</v>
      </c>
      <c r="AS49" s="7">
        <v>4679</v>
      </c>
      <c r="AT49" s="7" t="s">
        <v>59</v>
      </c>
      <c r="AU49" s="7">
        <v>3052</v>
      </c>
      <c r="AV49" s="7"/>
    </row>
    <row r="50" spans="1:48" x14ac:dyDescent="0.3">
      <c r="A50" s="6" t="s">
        <v>140</v>
      </c>
      <c r="B50" s="6"/>
      <c r="C50" s="6"/>
      <c r="D50" s="6"/>
      <c r="E50" s="6"/>
      <c r="F50" s="6" t="s">
        <v>130</v>
      </c>
      <c r="G50" s="7">
        <v>674</v>
      </c>
      <c r="H50" s="7"/>
      <c r="I50" s="7">
        <v>1610</v>
      </c>
      <c r="J50" s="7"/>
      <c r="K50" s="7">
        <v>2227</v>
      </c>
      <c r="L50" s="7"/>
      <c r="M50" s="7" t="s">
        <v>15</v>
      </c>
      <c r="N50" s="7"/>
      <c r="O50" s="7">
        <v>3683</v>
      </c>
      <c r="P50" s="7"/>
      <c r="Q50" s="7">
        <v>3186</v>
      </c>
      <c r="R50" s="7"/>
      <c r="S50" s="7">
        <v>1833</v>
      </c>
      <c r="T50" s="7"/>
      <c r="U50" s="7">
        <v>214</v>
      </c>
      <c r="V50" s="7"/>
      <c r="W50" s="7">
        <v>298</v>
      </c>
      <c r="X50" s="7"/>
      <c r="Y50" s="7">
        <v>1009</v>
      </c>
      <c r="Z50" s="7"/>
      <c r="AA50" s="7">
        <v>2341</v>
      </c>
      <c r="AB50" s="7"/>
      <c r="AC50" s="7">
        <v>1985</v>
      </c>
      <c r="AD50" s="7"/>
      <c r="AE50" s="7">
        <v>3309</v>
      </c>
      <c r="AF50" s="7"/>
      <c r="AG50" s="7">
        <v>3420</v>
      </c>
      <c r="AH50" s="7"/>
      <c r="AI50" s="7">
        <v>1363</v>
      </c>
      <c r="AJ50" s="7"/>
      <c r="AK50" s="7">
        <v>1585</v>
      </c>
      <c r="AL50" s="7"/>
      <c r="AM50" s="7">
        <v>3303</v>
      </c>
      <c r="AN50" s="7"/>
      <c r="AO50" s="7">
        <v>2969</v>
      </c>
      <c r="AP50" s="7"/>
      <c r="AQ50" s="7">
        <v>2514</v>
      </c>
      <c r="AR50" s="7" t="s">
        <v>59</v>
      </c>
      <c r="AS50" s="7">
        <v>3421</v>
      </c>
      <c r="AT50" s="7" t="s">
        <v>59</v>
      </c>
      <c r="AU50" s="7">
        <v>5683</v>
      </c>
      <c r="AV50" s="7"/>
    </row>
    <row r="51" spans="1:48" x14ac:dyDescent="0.3">
      <c r="A51" s="6" t="s">
        <v>141</v>
      </c>
      <c r="B51" s="6"/>
      <c r="C51" s="6"/>
      <c r="D51" s="6"/>
      <c r="E51" s="6" t="s">
        <v>67</v>
      </c>
      <c r="F51" s="6"/>
      <c r="G51" s="7">
        <v>4751</v>
      </c>
      <c r="H51" s="7"/>
      <c r="I51" s="7">
        <v>-4232</v>
      </c>
      <c r="J51" s="7"/>
      <c r="K51" s="7">
        <v>1753</v>
      </c>
      <c r="L51" s="7"/>
      <c r="M51" s="7">
        <v>400</v>
      </c>
      <c r="N51" s="7"/>
      <c r="O51" s="7">
        <v>2003</v>
      </c>
      <c r="P51" s="7"/>
      <c r="Q51" s="7">
        <v>2228</v>
      </c>
      <c r="R51" s="7"/>
      <c r="S51" s="7">
        <v>4216</v>
      </c>
      <c r="T51" s="7"/>
      <c r="U51" s="7">
        <v>1625</v>
      </c>
      <c r="V51" s="7"/>
      <c r="W51" s="7">
        <v>4263</v>
      </c>
      <c r="X51" s="7"/>
      <c r="Y51" s="7">
        <v>-1018</v>
      </c>
      <c r="Z51" s="7"/>
      <c r="AA51" s="7">
        <v>-2009</v>
      </c>
      <c r="AB51" s="7"/>
      <c r="AC51" s="7">
        <v>-253</v>
      </c>
      <c r="AD51" s="7"/>
      <c r="AE51" s="7">
        <v>-314</v>
      </c>
      <c r="AF51" s="7"/>
      <c r="AG51" s="7">
        <v>-691</v>
      </c>
      <c r="AH51" s="7"/>
      <c r="AI51" s="7">
        <v>-1608</v>
      </c>
      <c r="AJ51" s="7"/>
      <c r="AK51" s="7">
        <v>-2765</v>
      </c>
      <c r="AL51" s="7" t="s">
        <v>59</v>
      </c>
      <c r="AM51" s="7">
        <v>-107</v>
      </c>
      <c r="AN51" s="7" t="s">
        <v>59</v>
      </c>
      <c r="AO51" s="7">
        <v>866</v>
      </c>
      <c r="AP51" s="7" t="s">
        <v>59</v>
      </c>
      <c r="AQ51" s="7">
        <v>1852</v>
      </c>
      <c r="AR51" s="7" t="s">
        <v>59</v>
      </c>
      <c r="AS51" s="7">
        <v>-1258</v>
      </c>
      <c r="AT51" s="7" t="s">
        <v>59</v>
      </c>
      <c r="AU51" s="7">
        <v>-1864</v>
      </c>
      <c r="AV51" s="7"/>
    </row>
    <row r="53" spans="1:48" x14ac:dyDescent="0.3">
      <c r="A53" s="6" t="s">
        <v>142</v>
      </c>
      <c r="B53" s="6"/>
      <c r="C53" s="6"/>
      <c r="D53" s="6" t="s">
        <v>69</v>
      </c>
      <c r="E53" s="6"/>
      <c r="F53" s="6"/>
      <c r="G53" s="7">
        <v>3965</v>
      </c>
      <c r="H53" s="7"/>
      <c r="I53" s="7">
        <v>2972</v>
      </c>
      <c r="J53" s="7"/>
      <c r="K53" s="7">
        <v>4899</v>
      </c>
      <c r="L53" s="7"/>
      <c r="M53" s="7">
        <v>7348</v>
      </c>
      <c r="N53" s="7"/>
      <c r="O53" s="7">
        <v>6223</v>
      </c>
      <c r="P53" s="7"/>
      <c r="Q53" s="7">
        <v>9104</v>
      </c>
      <c r="R53" s="7"/>
      <c r="S53" s="7">
        <v>5988</v>
      </c>
      <c r="T53" s="7"/>
      <c r="U53" s="7">
        <v>18121</v>
      </c>
      <c r="V53" s="7"/>
      <c r="W53" s="7">
        <v>-22882</v>
      </c>
      <c r="X53" s="7"/>
      <c r="Y53" s="7">
        <v>14453</v>
      </c>
      <c r="Z53" s="7"/>
      <c r="AA53" s="7">
        <v>11219</v>
      </c>
      <c r="AB53" s="7"/>
      <c r="AC53" s="7">
        <v>4633</v>
      </c>
      <c r="AD53" s="7"/>
      <c r="AE53" s="7">
        <v>11527</v>
      </c>
      <c r="AF53" s="7"/>
      <c r="AG53" s="7">
        <v>2816</v>
      </c>
      <c r="AH53" s="7"/>
      <c r="AI53" s="7">
        <v>16070</v>
      </c>
      <c r="AJ53" s="7"/>
      <c r="AK53" s="7">
        <v>9166</v>
      </c>
      <c r="AL53" s="7"/>
      <c r="AM53" s="7">
        <v>15693</v>
      </c>
      <c r="AN53" s="7"/>
      <c r="AO53" s="7">
        <v>5170</v>
      </c>
      <c r="AP53" s="7"/>
      <c r="AQ53" s="7">
        <v>5969</v>
      </c>
      <c r="AR53" s="7"/>
      <c r="AS53" s="7">
        <v>5373</v>
      </c>
      <c r="AT53" s="7"/>
      <c r="AU53" s="7">
        <v>144</v>
      </c>
      <c r="AV53" s="7"/>
    </row>
    <row r="55" spans="1:48" x14ac:dyDescent="0.3">
      <c r="A55" s="6" t="s">
        <v>143</v>
      </c>
      <c r="B55" s="6"/>
      <c r="C55" s="6"/>
      <c r="D55" s="6" t="s">
        <v>71</v>
      </c>
      <c r="E55" s="6"/>
      <c r="F55" s="6"/>
      <c r="G55" s="7">
        <v>4</v>
      </c>
      <c r="H55" s="7"/>
      <c r="I55" s="7">
        <v>-8</v>
      </c>
      <c r="J55" s="7"/>
      <c r="K55" s="7">
        <v>9</v>
      </c>
      <c r="L55" s="7"/>
      <c r="M55" s="7">
        <v>2</v>
      </c>
      <c r="N55" s="7"/>
      <c r="O55" s="7">
        <v>0</v>
      </c>
      <c r="P55" s="7"/>
      <c r="Q55" s="7">
        <v>-1</v>
      </c>
      <c r="R55" s="7"/>
      <c r="S55" s="7">
        <v>-15</v>
      </c>
      <c r="T55" s="7"/>
      <c r="U55" s="7">
        <v>34</v>
      </c>
      <c r="V55" s="7"/>
      <c r="W55" s="7">
        <v>-269</v>
      </c>
      <c r="X55" s="7"/>
      <c r="Y55" s="7">
        <v>-130</v>
      </c>
      <c r="Z55" s="7"/>
      <c r="AA55" s="7">
        <v>390</v>
      </c>
      <c r="AB55" s="7"/>
      <c r="AC55" s="7">
        <v>-79</v>
      </c>
      <c r="AD55" s="7"/>
      <c r="AE55" s="7">
        <v>-296</v>
      </c>
      <c r="AF55" s="7"/>
      <c r="AG55" s="7">
        <v>164</v>
      </c>
      <c r="AH55" s="7"/>
      <c r="AI55" s="7">
        <v>-4799</v>
      </c>
      <c r="AJ55" s="7"/>
      <c r="AK55" s="7">
        <v>-9339</v>
      </c>
      <c r="AL55" s="7"/>
      <c r="AM55" s="7">
        <v>-4356</v>
      </c>
      <c r="AN55" s="7"/>
      <c r="AO55" s="7">
        <v>-5307</v>
      </c>
      <c r="AP55" s="7"/>
      <c r="AQ55" s="7">
        <v>-6590</v>
      </c>
      <c r="AR55" s="7"/>
      <c r="AS55" s="7">
        <v>-8956</v>
      </c>
      <c r="AT55" s="7"/>
      <c r="AU55" s="7">
        <v>-5506</v>
      </c>
      <c r="AV55" s="7"/>
    </row>
    <row r="57" spans="1:48" x14ac:dyDescent="0.3">
      <c r="A57" s="6" t="s">
        <v>144</v>
      </c>
      <c r="B57" s="6"/>
      <c r="C57" s="6"/>
      <c r="D57" s="6" t="s">
        <v>73</v>
      </c>
      <c r="E57" s="6"/>
      <c r="F57" s="6"/>
      <c r="G57" s="7">
        <v>671</v>
      </c>
      <c r="H57" s="7"/>
      <c r="I57" s="7">
        <v>9000</v>
      </c>
      <c r="J57" s="7"/>
      <c r="K57" s="7">
        <v>-3567</v>
      </c>
      <c r="L57" s="7"/>
      <c r="M57" s="7">
        <v>9284</v>
      </c>
      <c r="N57" s="7"/>
      <c r="O57" s="7">
        <v>6383</v>
      </c>
      <c r="P57" s="7"/>
      <c r="Q57" s="7">
        <v>-1615</v>
      </c>
      <c r="R57" s="7"/>
      <c r="S57" s="7">
        <v>8538</v>
      </c>
      <c r="T57" s="7"/>
      <c r="U57" s="7">
        <v>2569</v>
      </c>
      <c r="V57" s="7"/>
      <c r="W57" s="7">
        <v>3374</v>
      </c>
      <c r="X57" s="7"/>
      <c r="Y57" s="7">
        <v>-2059</v>
      </c>
      <c r="Z57" s="7"/>
      <c r="AA57" s="7">
        <v>4</v>
      </c>
      <c r="AB57" s="7"/>
      <c r="AC57" s="7">
        <v>-4255</v>
      </c>
      <c r="AD57" s="7"/>
      <c r="AE57" s="7">
        <v>-5510</v>
      </c>
      <c r="AF57" s="7"/>
      <c r="AG57" s="7">
        <v>-3379</v>
      </c>
      <c r="AH57" s="7"/>
      <c r="AI57" s="7">
        <v>-4038</v>
      </c>
      <c r="AJ57" s="7"/>
      <c r="AK57" s="7">
        <v>-1612</v>
      </c>
      <c r="AL57" s="7" t="s">
        <v>59</v>
      </c>
      <c r="AM57" s="7">
        <v>-7834</v>
      </c>
      <c r="AN57" s="7" t="s">
        <v>59</v>
      </c>
      <c r="AO57" s="7">
        <v>116</v>
      </c>
      <c r="AP57" s="7" t="s">
        <v>59</v>
      </c>
      <c r="AQ57" s="7">
        <v>-1203</v>
      </c>
      <c r="AR57" s="7" t="s">
        <v>59</v>
      </c>
      <c r="AS57" s="7">
        <v>-448</v>
      </c>
      <c r="AT57" s="7" t="s">
        <v>59</v>
      </c>
      <c r="AU57" s="7">
        <v>-7949</v>
      </c>
      <c r="AV57" s="7"/>
    </row>
    <row r="58" spans="1:48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</row>
    <row r="59" spans="1:48" x14ac:dyDescent="0.3">
      <c r="A59" s="9" t="s">
        <v>84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 x14ac:dyDescent="0.3">
      <c r="A60" s="9" t="s">
        <v>85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 x14ac:dyDescent="0.3">
      <c r="A62" s="10" t="s">
        <v>35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 x14ac:dyDescent="0.3">
      <c r="A63" s="9" t="s">
        <v>86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 x14ac:dyDescent="0.3">
      <c r="A64" s="9" t="s">
        <v>36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 x14ac:dyDescent="0.3">
      <c r="A66" s="9" t="s">
        <v>145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</sheetData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U42"/>
  <sheetViews>
    <sheetView workbookViewId="0"/>
  </sheetViews>
  <sheetFormatPr defaultColWidth="12" defaultRowHeight="10.15" x14ac:dyDescent="0.3"/>
  <cols>
    <col min="1" max="1" width="18.1640625" customWidth="1"/>
    <col min="2" max="4" width="2.5" customWidth="1"/>
    <col min="5" max="5" width="70.66406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  <col min="46" max="46" width="10.1640625" customWidth="1"/>
    <col min="47" max="47" width="2.83203125" customWidth="1"/>
  </cols>
  <sheetData>
    <row r="1" spans="1:47" ht="15" customHeight="1" x14ac:dyDescent="0.35">
      <c r="A1" s="1" t="s">
        <v>55</v>
      </c>
    </row>
    <row r="2" spans="1:47" ht="20.25" customHeight="1" x14ac:dyDescent="0.4">
      <c r="A2" s="3" t="s">
        <v>56</v>
      </c>
    </row>
    <row r="3" spans="1:47" ht="15" customHeight="1" x14ac:dyDescent="0.35">
      <c r="A3" s="1" t="s">
        <v>2</v>
      </c>
    </row>
    <row r="4" spans="1:47" ht="12.75" customHeight="1" x14ac:dyDescent="0.35">
      <c r="A4" s="2" t="s">
        <v>3</v>
      </c>
    </row>
    <row r="6" spans="1:47" x14ac:dyDescent="0.3">
      <c r="A6" s="5" t="s">
        <v>4</v>
      </c>
      <c r="B6" s="5"/>
      <c r="C6" s="5"/>
      <c r="D6" s="5"/>
      <c r="E6" s="4"/>
      <c r="F6" s="4">
        <v>2001</v>
      </c>
      <c r="G6" s="4"/>
      <c r="H6" s="4">
        <v>2002</v>
      </c>
      <c r="I6" s="4"/>
      <c r="J6" s="4">
        <v>2003</v>
      </c>
      <c r="K6" s="4"/>
      <c r="L6" s="4">
        <v>2004</v>
      </c>
      <c r="M6" s="4"/>
      <c r="N6" s="4">
        <v>2005</v>
      </c>
      <c r="O6" s="4"/>
      <c r="P6" s="4">
        <v>2006</v>
      </c>
      <c r="Q6" s="4"/>
      <c r="R6" s="4">
        <v>2007</v>
      </c>
      <c r="S6" s="4"/>
      <c r="T6" s="4">
        <v>2008</v>
      </c>
      <c r="U6" s="4"/>
      <c r="V6" s="4">
        <v>2009</v>
      </c>
      <c r="W6" s="4"/>
      <c r="X6" s="4">
        <v>2010</v>
      </c>
      <c r="Y6" s="4"/>
      <c r="Z6" s="4">
        <v>2011</v>
      </c>
      <c r="AA6" s="4"/>
      <c r="AB6" s="4">
        <v>2012</v>
      </c>
      <c r="AC6" s="4"/>
      <c r="AD6" s="4">
        <v>2013</v>
      </c>
      <c r="AE6" s="4"/>
      <c r="AF6" s="4">
        <v>2014</v>
      </c>
      <c r="AG6" s="4"/>
      <c r="AH6" s="4">
        <v>2015</v>
      </c>
      <c r="AI6" s="4"/>
      <c r="AJ6" s="4">
        <v>2016</v>
      </c>
      <c r="AK6" s="4"/>
      <c r="AL6" s="4">
        <v>2017</v>
      </c>
      <c r="AM6" s="4"/>
      <c r="AN6" s="4">
        <v>2018</v>
      </c>
      <c r="AO6" s="4"/>
      <c r="AP6" s="4">
        <v>2019</v>
      </c>
      <c r="AQ6" s="4"/>
      <c r="AR6" s="4">
        <v>2020</v>
      </c>
      <c r="AS6" s="4"/>
      <c r="AT6" s="4">
        <v>2021</v>
      </c>
      <c r="AU6" s="4"/>
    </row>
    <row r="8" spans="1:47" x14ac:dyDescent="0.3">
      <c r="A8" s="6" t="s">
        <v>57</v>
      </c>
      <c r="B8" s="8" t="s">
        <v>58</v>
      </c>
      <c r="C8" s="6"/>
      <c r="D8" s="6"/>
      <c r="E8" s="6"/>
      <c r="F8" s="7">
        <v>-87880</v>
      </c>
      <c r="G8" s="7"/>
      <c r="H8" s="7">
        <v>-84558</v>
      </c>
      <c r="I8" s="7"/>
      <c r="J8" s="7">
        <v>-89589</v>
      </c>
      <c r="K8" s="7"/>
      <c r="L8" s="7">
        <v>-100596</v>
      </c>
      <c r="M8" s="7"/>
      <c r="N8" s="7">
        <v>-110773</v>
      </c>
      <c r="O8" s="7"/>
      <c r="P8" s="7">
        <v>-118345</v>
      </c>
      <c r="Q8" s="7"/>
      <c r="R8" s="7">
        <v>-129757</v>
      </c>
      <c r="S8" s="7"/>
      <c r="T8" s="7">
        <v>-138295</v>
      </c>
      <c r="U8" s="7"/>
      <c r="V8" s="7">
        <v>-159685</v>
      </c>
      <c r="W8" s="7"/>
      <c r="X8" s="7">
        <v>-152424</v>
      </c>
      <c r="Y8" s="7"/>
      <c r="Z8" s="7">
        <v>-126218</v>
      </c>
      <c r="AA8" s="7"/>
      <c r="AB8" s="7">
        <v>-142532</v>
      </c>
      <c r="AC8" s="7"/>
      <c r="AD8" s="7">
        <v>-147518</v>
      </c>
      <c r="AE8" s="7"/>
      <c r="AF8" s="7">
        <v>-150719</v>
      </c>
      <c r="AG8" s="7"/>
      <c r="AH8" s="7">
        <v>-150372</v>
      </c>
      <c r="AI8" s="7"/>
      <c r="AJ8" s="7">
        <v>-155191</v>
      </c>
      <c r="AK8" s="7" t="s">
        <v>59</v>
      </c>
      <c r="AL8" s="7">
        <v>-147980</v>
      </c>
      <c r="AM8" s="7" t="s">
        <v>59</v>
      </c>
      <c r="AN8" s="7">
        <v>-150077</v>
      </c>
      <c r="AO8" s="7" t="s">
        <v>59</v>
      </c>
      <c r="AP8" s="7">
        <v>-165094</v>
      </c>
      <c r="AQ8" s="7" t="s">
        <v>59</v>
      </c>
      <c r="AR8" s="7">
        <v>-179909</v>
      </c>
      <c r="AS8" s="7" t="s">
        <v>59</v>
      </c>
      <c r="AT8" s="7">
        <v>-165110</v>
      </c>
      <c r="AU8" s="7"/>
    </row>
    <row r="10" spans="1:47" x14ac:dyDescent="0.3">
      <c r="A10" s="6" t="s">
        <v>60</v>
      </c>
      <c r="B10" s="6"/>
      <c r="C10" s="8" t="s">
        <v>61</v>
      </c>
      <c r="D10" s="6"/>
      <c r="E10" s="6"/>
      <c r="F10" s="7">
        <v>84599</v>
      </c>
      <c r="G10" s="7"/>
      <c r="H10" s="7">
        <v>94680</v>
      </c>
      <c r="I10" s="7"/>
      <c r="J10" s="7">
        <v>91089</v>
      </c>
      <c r="K10" s="7"/>
      <c r="L10" s="7">
        <v>97175</v>
      </c>
      <c r="M10" s="7"/>
      <c r="N10" s="7">
        <v>102680</v>
      </c>
      <c r="O10" s="7"/>
      <c r="P10" s="7">
        <v>115991</v>
      </c>
      <c r="Q10" s="7"/>
      <c r="R10" s="7">
        <v>124078</v>
      </c>
      <c r="S10" s="7"/>
      <c r="T10" s="7">
        <v>136712</v>
      </c>
      <c r="U10" s="7"/>
      <c r="V10" s="7">
        <v>138775</v>
      </c>
      <c r="W10" s="7"/>
      <c r="X10" s="7">
        <v>138679</v>
      </c>
      <c r="Y10" s="7"/>
      <c r="Z10" s="7">
        <v>175010</v>
      </c>
      <c r="AA10" s="7"/>
      <c r="AB10" s="7">
        <v>165220</v>
      </c>
      <c r="AC10" s="7"/>
      <c r="AD10" s="7">
        <v>168756</v>
      </c>
      <c r="AE10" s="7"/>
      <c r="AF10" s="7">
        <v>171743</v>
      </c>
      <c r="AG10" s="7"/>
      <c r="AH10" s="7">
        <v>206750</v>
      </c>
      <c r="AI10" s="7"/>
      <c r="AJ10" s="7">
        <v>231644</v>
      </c>
      <c r="AK10" s="7" t="s">
        <v>59</v>
      </c>
      <c r="AL10" s="7">
        <v>240308</v>
      </c>
      <c r="AM10" s="7" t="s">
        <v>59</v>
      </c>
      <c r="AN10" s="7">
        <v>249204</v>
      </c>
      <c r="AO10" s="7" t="s">
        <v>59</v>
      </c>
      <c r="AP10" s="7">
        <v>266027</v>
      </c>
      <c r="AQ10" s="7" t="s">
        <v>59</v>
      </c>
      <c r="AR10" s="7">
        <v>301624</v>
      </c>
      <c r="AS10" s="7" t="s">
        <v>59</v>
      </c>
      <c r="AT10" s="7">
        <v>316320</v>
      </c>
      <c r="AU10" s="7"/>
    </row>
    <row r="12" spans="1:47" x14ac:dyDescent="0.3">
      <c r="A12" s="6" t="s">
        <v>62</v>
      </c>
      <c r="B12" s="6"/>
      <c r="C12" s="6"/>
      <c r="D12" s="6" t="s">
        <v>63</v>
      </c>
      <c r="E12" s="6"/>
      <c r="F12" s="7">
        <v>21286</v>
      </c>
      <c r="G12" s="7"/>
      <c r="H12" s="7">
        <v>17509</v>
      </c>
      <c r="I12" s="7"/>
      <c r="J12" s="7">
        <v>17754</v>
      </c>
      <c r="K12" s="7"/>
      <c r="L12" s="7">
        <v>18451</v>
      </c>
      <c r="M12" s="7"/>
      <c r="N12" s="7">
        <v>20406</v>
      </c>
      <c r="O12" s="7"/>
      <c r="P12" s="7">
        <v>18572</v>
      </c>
      <c r="Q12" s="7"/>
      <c r="R12" s="7">
        <v>19336</v>
      </c>
      <c r="S12" s="7"/>
      <c r="T12" s="7">
        <v>21624</v>
      </c>
      <c r="U12" s="7"/>
      <c r="V12" s="7">
        <v>24767</v>
      </c>
      <c r="W12" s="7"/>
      <c r="X12" s="7">
        <v>20134</v>
      </c>
      <c r="Y12" s="7"/>
      <c r="Z12" s="7">
        <v>22878</v>
      </c>
      <c r="AA12" s="7"/>
      <c r="AB12" s="7">
        <v>23918</v>
      </c>
      <c r="AC12" s="7"/>
      <c r="AD12" s="7">
        <v>22686</v>
      </c>
      <c r="AE12" s="7"/>
      <c r="AF12" s="7">
        <v>22821</v>
      </c>
      <c r="AG12" s="7"/>
      <c r="AH12" s="7">
        <v>24998</v>
      </c>
      <c r="AI12" s="7"/>
      <c r="AJ12" s="7">
        <v>24992</v>
      </c>
      <c r="AK12" s="7"/>
      <c r="AL12" s="7">
        <v>25152</v>
      </c>
      <c r="AM12" s="7"/>
      <c r="AN12" s="7">
        <v>24352</v>
      </c>
      <c r="AO12" s="7"/>
      <c r="AP12" s="7">
        <v>26390</v>
      </c>
      <c r="AQ12" s="7" t="s">
        <v>59</v>
      </c>
      <c r="AR12" s="7">
        <v>27602</v>
      </c>
      <c r="AS12" s="7" t="s">
        <v>59</v>
      </c>
      <c r="AT12" s="7">
        <v>29451</v>
      </c>
      <c r="AU12" s="7"/>
    </row>
    <row r="13" spans="1:47" x14ac:dyDescent="0.3">
      <c r="A13" s="6" t="s">
        <v>64</v>
      </c>
      <c r="B13" s="6"/>
      <c r="C13" s="6"/>
      <c r="D13" s="6"/>
      <c r="E13" s="6" t="s">
        <v>65</v>
      </c>
      <c r="F13" s="7">
        <v>17031</v>
      </c>
      <c r="G13" s="7"/>
      <c r="H13" s="7">
        <v>14556</v>
      </c>
      <c r="I13" s="7"/>
      <c r="J13" s="7">
        <v>15970</v>
      </c>
      <c r="K13" s="7"/>
      <c r="L13" s="7">
        <v>16362</v>
      </c>
      <c r="M13" s="7"/>
      <c r="N13" s="7">
        <v>16555</v>
      </c>
      <c r="O13" s="7"/>
      <c r="P13" s="7">
        <v>15635</v>
      </c>
      <c r="Q13" s="7"/>
      <c r="R13" s="7">
        <v>16694</v>
      </c>
      <c r="S13" s="7"/>
      <c r="T13" s="7">
        <v>17363</v>
      </c>
      <c r="U13" s="7"/>
      <c r="V13" s="7">
        <v>21164</v>
      </c>
      <c r="W13" s="7"/>
      <c r="X13" s="7">
        <v>18592</v>
      </c>
      <c r="Y13" s="7"/>
      <c r="Z13" s="7">
        <v>20113</v>
      </c>
      <c r="AA13" s="7"/>
      <c r="AB13" s="7">
        <v>17722</v>
      </c>
      <c r="AC13" s="7"/>
      <c r="AD13" s="7">
        <v>17111</v>
      </c>
      <c r="AE13" s="7"/>
      <c r="AF13" s="7">
        <v>17660</v>
      </c>
      <c r="AG13" s="7"/>
      <c r="AH13" s="7">
        <v>19751</v>
      </c>
      <c r="AI13" s="7"/>
      <c r="AJ13" s="7">
        <v>20878</v>
      </c>
      <c r="AK13" s="7"/>
      <c r="AL13" s="7">
        <v>20797</v>
      </c>
      <c r="AM13" s="7"/>
      <c r="AN13" s="7">
        <v>19745</v>
      </c>
      <c r="AO13" s="7"/>
      <c r="AP13" s="7">
        <v>19369</v>
      </c>
      <c r="AQ13" s="7" t="s">
        <v>59</v>
      </c>
      <c r="AR13" s="7">
        <v>21354</v>
      </c>
      <c r="AS13" s="7" t="s">
        <v>59</v>
      </c>
      <c r="AT13" s="7">
        <v>23755</v>
      </c>
      <c r="AU13" s="7"/>
    </row>
    <row r="14" spans="1:47" x14ac:dyDescent="0.3">
      <c r="A14" s="6" t="s">
        <v>66</v>
      </c>
      <c r="B14" s="6"/>
      <c r="C14" s="6"/>
      <c r="D14" s="6"/>
      <c r="E14" s="6" t="s">
        <v>67</v>
      </c>
      <c r="F14" s="7">
        <v>4255</v>
      </c>
      <c r="G14" s="7"/>
      <c r="H14" s="7">
        <v>2953</v>
      </c>
      <c r="I14" s="7"/>
      <c r="J14" s="7">
        <v>1785</v>
      </c>
      <c r="K14" s="7"/>
      <c r="L14" s="7">
        <v>2088</v>
      </c>
      <c r="M14" s="7"/>
      <c r="N14" s="7">
        <v>3850</v>
      </c>
      <c r="O14" s="7"/>
      <c r="P14" s="7">
        <v>2937</v>
      </c>
      <c r="Q14" s="7"/>
      <c r="R14" s="7">
        <v>2642</v>
      </c>
      <c r="S14" s="7"/>
      <c r="T14" s="7">
        <v>4261</v>
      </c>
      <c r="U14" s="7"/>
      <c r="V14" s="7">
        <v>3603</v>
      </c>
      <c r="W14" s="7"/>
      <c r="X14" s="7">
        <v>1541</v>
      </c>
      <c r="Y14" s="7"/>
      <c r="Z14" s="7">
        <v>2765</v>
      </c>
      <c r="AA14" s="7"/>
      <c r="AB14" s="7">
        <v>6196</v>
      </c>
      <c r="AC14" s="7"/>
      <c r="AD14" s="7">
        <v>5574</v>
      </c>
      <c r="AE14" s="7"/>
      <c r="AF14" s="7">
        <v>5161</v>
      </c>
      <c r="AG14" s="7"/>
      <c r="AH14" s="7">
        <v>5248</v>
      </c>
      <c r="AI14" s="7"/>
      <c r="AJ14" s="7">
        <v>4114</v>
      </c>
      <c r="AK14" s="7"/>
      <c r="AL14" s="7">
        <v>4356</v>
      </c>
      <c r="AM14" s="7"/>
      <c r="AN14" s="7">
        <v>4607</v>
      </c>
      <c r="AO14" s="7"/>
      <c r="AP14" s="7">
        <v>7020</v>
      </c>
      <c r="AQ14" s="7"/>
      <c r="AR14" s="7">
        <v>6248</v>
      </c>
      <c r="AS14" s="7"/>
      <c r="AT14" s="7">
        <v>5696</v>
      </c>
      <c r="AU14" s="7"/>
    </row>
    <row r="16" spans="1:47" x14ac:dyDescent="0.3">
      <c r="A16" s="6" t="s">
        <v>68</v>
      </c>
      <c r="B16" s="6"/>
      <c r="C16" s="6"/>
      <c r="D16" s="6" t="s">
        <v>69</v>
      </c>
      <c r="E16" s="6"/>
      <c r="F16" s="7">
        <v>25387</v>
      </c>
      <c r="G16" s="7"/>
      <c r="H16" s="7">
        <v>39596</v>
      </c>
      <c r="I16" s="7"/>
      <c r="J16" s="7">
        <v>32824</v>
      </c>
      <c r="K16" s="7"/>
      <c r="L16" s="7">
        <v>38387</v>
      </c>
      <c r="M16" s="7"/>
      <c r="N16" s="7">
        <v>40766</v>
      </c>
      <c r="O16" s="7"/>
      <c r="P16" s="7">
        <v>50889</v>
      </c>
      <c r="Q16" s="7"/>
      <c r="R16" s="7">
        <v>54092</v>
      </c>
      <c r="S16" s="7"/>
      <c r="T16" s="7">
        <v>55127</v>
      </c>
      <c r="U16" s="7"/>
      <c r="V16" s="7">
        <v>44190</v>
      </c>
      <c r="W16" s="7"/>
      <c r="X16" s="7">
        <v>59059</v>
      </c>
      <c r="Y16" s="7"/>
      <c r="Z16" s="7">
        <v>63250</v>
      </c>
      <c r="AA16" s="7"/>
      <c r="AB16" s="7">
        <v>62337</v>
      </c>
      <c r="AC16" s="7"/>
      <c r="AD16" s="7">
        <v>70761</v>
      </c>
      <c r="AE16" s="7"/>
      <c r="AF16" s="7">
        <v>79128</v>
      </c>
      <c r="AG16" s="7"/>
      <c r="AH16" s="7">
        <v>104051</v>
      </c>
      <c r="AI16" s="7"/>
      <c r="AJ16" s="7">
        <v>112614</v>
      </c>
      <c r="AK16" s="7"/>
      <c r="AL16" s="7">
        <v>130769</v>
      </c>
      <c r="AM16" s="7"/>
      <c r="AN16" s="7">
        <v>142085</v>
      </c>
      <c r="AO16" s="7"/>
      <c r="AP16" s="7">
        <v>155143</v>
      </c>
      <c r="AQ16" s="7"/>
      <c r="AR16" s="7">
        <v>151013</v>
      </c>
      <c r="AS16" s="7"/>
      <c r="AT16" s="7">
        <v>207211</v>
      </c>
      <c r="AU16" s="7"/>
    </row>
    <row r="18" spans="1:47" x14ac:dyDescent="0.3">
      <c r="A18" s="6" t="s">
        <v>70</v>
      </c>
      <c r="B18" s="6"/>
      <c r="C18" s="6"/>
      <c r="D18" s="6" t="s">
        <v>71</v>
      </c>
      <c r="E18" s="6"/>
      <c r="F18" s="7">
        <v>12705</v>
      </c>
      <c r="G18" s="7"/>
      <c r="H18" s="7">
        <v>6263</v>
      </c>
      <c r="I18" s="7"/>
      <c r="J18" s="7">
        <v>7239</v>
      </c>
      <c r="K18" s="7"/>
      <c r="L18" s="7">
        <v>6595</v>
      </c>
      <c r="M18" s="7"/>
      <c r="N18" s="7">
        <v>5773</v>
      </c>
      <c r="O18" s="7"/>
      <c r="P18" s="7">
        <v>8029</v>
      </c>
      <c r="Q18" s="7"/>
      <c r="R18" s="7">
        <v>7142</v>
      </c>
      <c r="S18" s="7"/>
      <c r="T18" s="7">
        <v>11125</v>
      </c>
      <c r="U18" s="7"/>
      <c r="V18" s="7">
        <v>28289</v>
      </c>
      <c r="W18" s="7"/>
      <c r="X18" s="7">
        <v>15666</v>
      </c>
      <c r="Y18" s="7"/>
      <c r="Z18" s="7">
        <v>16797</v>
      </c>
      <c r="AA18" s="7"/>
      <c r="AB18" s="7">
        <v>18872</v>
      </c>
      <c r="AC18" s="7"/>
      <c r="AD18" s="7">
        <v>16971</v>
      </c>
      <c r="AE18" s="7"/>
      <c r="AF18" s="7">
        <v>15497</v>
      </c>
      <c r="AG18" s="7"/>
      <c r="AH18" s="7">
        <v>21370</v>
      </c>
      <c r="AI18" s="7"/>
      <c r="AJ18" s="7">
        <v>35286</v>
      </c>
      <c r="AK18" s="7"/>
      <c r="AL18" s="7">
        <v>24393</v>
      </c>
      <c r="AM18" s="7"/>
      <c r="AN18" s="7">
        <v>16759</v>
      </c>
      <c r="AO18" s="7"/>
      <c r="AP18" s="7">
        <v>18324</v>
      </c>
      <c r="AQ18" s="7"/>
      <c r="AR18" s="7">
        <v>31485</v>
      </c>
      <c r="AS18" s="7"/>
      <c r="AT18" s="7">
        <v>24203</v>
      </c>
      <c r="AU18" s="7"/>
    </row>
    <row r="20" spans="1:47" x14ac:dyDescent="0.3">
      <c r="A20" s="6" t="s">
        <v>72</v>
      </c>
      <c r="B20" s="6"/>
      <c r="C20" s="6"/>
      <c r="D20" s="6" t="s">
        <v>73</v>
      </c>
      <c r="E20" s="6"/>
      <c r="F20" s="7">
        <v>16656</v>
      </c>
      <c r="G20" s="7"/>
      <c r="H20" s="7">
        <v>23589</v>
      </c>
      <c r="I20" s="7"/>
      <c r="J20" s="7">
        <v>24157</v>
      </c>
      <c r="K20" s="7"/>
      <c r="L20" s="7">
        <v>23650</v>
      </c>
      <c r="M20" s="7"/>
      <c r="N20" s="7">
        <v>26907</v>
      </c>
      <c r="O20" s="7"/>
      <c r="P20" s="7">
        <v>23905</v>
      </c>
      <c r="Q20" s="7"/>
      <c r="R20" s="7">
        <v>23127</v>
      </c>
      <c r="S20" s="7"/>
      <c r="T20" s="7">
        <v>24298</v>
      </c>
      <c r="U20" s="7"/>
      <c r="V20" s="7">
        <v>21067</v>
      </c>
      <c r="W20" s="7"/>
      <c r="X20" s="7">
        <v>20396</v>
      </c>
      <c r="Y20" s="7"/>
      <c r="Z20" s="7">
        <v>47347</v>
      </c>
      <c r="AA20" s="7"/>
      <c r="AB20" s="7">
        <v>36631</v>
      </c>
      <c r="AC20" s="7"/>
      <c r="AD20" s="7">
        <v>34511</v>
      </c>
      <c r="AE20" s="7"/>
      <c r="AF20" s="7">
        <v>33295</v>
      </c>
      <c r="AG20" s="7"/>
      <c r="AH20" s="7">
        <v>31618</v>
      </c>
      <c r="AI20" s="7"/>
      <c r="AJ20" s="7">
        <v>34493</v>
      </c>
      <c r="AK20" s="7" t="s">
        <v>59</v>
      </c>
      <c r="AL20" s="7">
        <v>33443</v>
      </c>
      <c r="AM20" s="7" t="s">
        <v>59</v>
      </c>
      <c r="AN20" s="7">
        <v>35872</v>
      </c>
      <c r="AO20" s="7" t="s">
        <v>59</v>
      </c>
      <c r="AP20" s="7">
        <v>38452</v>
      </c>
      <c r="AQ20" s="7" t="s">
        <v>59</v>
      </c>
      <c r="AR20" s="7">
        <v>52357</v>
      </c>
      <c r="AS20" s="7" t="s">
        <v>59</v>
      </c>
      <c r="AT20" s="7">
        <v>36965</v>
      </c>
      <c r="AU20" s="7"/>
    </row>
    <row r="22" spans="1:47" x14ac:dyDescent="0.3">
      <c r="A22" s="6" t="s">
        <v>74</v>
      </c>
      <c r="B22" s="6"/>
      <c r="C22" s="6"/>
      <c r="D22" s="6" t="s">
        <v>75</v>
      </c>
      <c r="E22" s="6"/>
      <c r="F22" s="7">
        <v>8566</v>
      </c>
      <c r="G22" s="7"/>
      <c r="H22" s="7">
        <v>7723</v>
      </c>
      <c r="I22" s="7"/>
      <c r="J22" s="7">
        <v>9115</v>
      </c>
      <c r="K22" s="7"/>
      <c r="L22" s="7">
        <v>10093</v>
      </c>
      <c r="M22" s="7"/>
      <c r="N22" s="7">
        <v>8828</v>
      </c>
      <c r="O22" s="7"/>
      <c r="P22" s="7">
        <v>14596</v>
      </c>
      <c r="Q22" s="7"/>
      <c r="R22" s="7">
        <v>20381</v>
      </c>
      <c r="S22" s="7"/>
      <c r="T22" s="7">
        <v>24538</v>
      </c>
      <c r="U22" s="7"/>
      <c r="V22" s="7">
        <v>20463</v>
      </c>
      <c r="W22" s="7"/>
      <c r="X22" s="7">
        <v>23424</v>
      </c>
      <c r="Y22" s="7"/>
      <c r="Z22" s="7">
        <v>24738</v>
      </c>
      <c r="AA22" s="7"/>
      <c r="AB22" s="7">
        <v>23462</v>
      </c>
      <c r="AC22" s="7"/>
      <c r="AD22" s="7">
        <v>23828</v>
      </c>
      <c r="AE22" s="7"/>
      <c r="AF22" s="7">
        <v>21001</v>
      </c>
      <c r="AG22" s="7"/>
      <c r="AH22" s="7">
        <v>24713</v>
      </c>
      <c r="AI22" s="7"/>
      <c r="AJ22" s="7">
        <v>24258</v>
      </c>
      <c r="AK22" s="7"/>
      <c r="AL22" s="7">
        <v>26550</v>
      </c>
      <c r="AM22" s="7"/>
      <c r="AN22" s="7">
        <v>30137</v>
      </c>
      <c r="AO22" s="7"/>
      <c r="AP22" s="7">
        <v>27717</v>
      </c>
      <c r="AQ22" s="7"/>
      <c r="AR22" s="7">
        <v>39167</v>
      </c>
      <c r="AS22" s="7"/>
      <c r="AT22" s="7">
        <v>18489</v>
      </c>
      <c r="AU22" s="7"/>
    </row>
    <row r="24" spans="1:47" x14ac:dyDescent="0.3">
      <c r="A24" s="6" t="s">
        <v>76</v>
      </c>
      <c r="B24" s="6"/>
      <c r="C24" s="8" t="s">
        <v>77</v>
      </c>
      <c r="D24" s="6"/>
      <c r="E24" s="6"/>
      <c r="F24" s="7">
        <v>172479</v>
      </c>
      <c r="G24" s="7"/>
      <c r="H24" s="7">
        <v>179237</v>
      </c>
      <c r="I24" s="7"/>
      <c r="J24" s="7">
        <v>180678</v>
      </c>
      <c r="K24" s="7"/>
      <c r="L24" s="7">
        <v>197771</v>
      </c>
      <c r="M24" s="7"/>
      <c r="N24" s="7">
        <v>213453</v>
      </c>
      <c r="O24" s="7"/>
      <c r="P24" s="7">
        <v>234335</v>
      </c>
      <c r="Q24" s="7"/>
      <c r="R24" s="7">
        <v>253835</v>
      </c>
      <c r="S24" s="7"/>
      <c r="T24" s="7">
        <v>275007</v>
      </c>
      <c r="U24" s="7"/>
      <c r="V24" s="7">
        <v>298461</v>
      </c>
      <c r="W24" s="7"/>
      <c r="X24" s="7">
        <v>291103</v>
      </c>
      <c r="Y24" s="7"/>
      <c r="Z24" s="7">
        <v>301228</v>
      </c>
      <c r="AA24" s="7"/>
      <c r="AB24" s="7">
        <v>307752</v>
      </c>
      <c r="AC24" s="7"/>
      <c r="AD24" s="7">
        <v>316275</v>
      </c>
      <c r="AE24" s="7"/>
      <c r="AF24" s="7">
        <v>322462</v>
      </c>
      <c r="AG24" s="7"/>
      <c r="AH24" s="7">
        <v>357122</v>
      </c>
      <c r="AI24" s="7"/>
      <c r="AJ24" s="7">
        <v>386835</v>
      </c>
      <c r="AK24" s="7" t="s">
        <v>59</v>
      </c>
      <c r="AL24" s="7">
        <v>388288</v>
      </c>
      <c r="AM24" s="7" t="s">
        <v>59</v>
      </c>
      <c r="AN24" s="7">
        <v>399281</v>
      </c>
      <c r="AO24" s="7" t="s">
        <v>59</v>
      </c>
      <c r="AP24" s="7">
        <v>431120</v>
      </c>
      <c r="AQ24" s="7" t="s">
        <v>59</v>
      </c>
      <c r="AR24" s="7">
        <v>481533</v>
      </c>
      <c r="AS24" s="7" t="s">
        <v>59</v>
      </c>
      <c r="AT24" s="7">
        <v>481429</v>
      </c>
      <c r="AU24" s="7"/>
    </row>
    <row r="26" spans="1:47" x14ac:dyDescent="0.3">
      <c r="A26" s="6" t="s">
        <v>78</v>
      </c>
      <c r="B26" s="6"/>
      <c r="C26" s="6"/>
      <c r="D26" s="6" t="s">
        <v>63</v>
      </c>
      <c r="E26" s="6"/>
      <c r="F26" s="7">
        <v>55324</v>
      </c>
      <c r="G26" s="7"/>
      <c r="H26" s="7">
        <v>54535</v>
      </c>
      <c r="I26" s="7"/>
      <c r="J26" s="7">
        <v>57255</v>
      </c>
      <c r="K26" s="7"/>
      <c r="L26" s="7">
        <v>59631</v>
      </c>
      <c r="M26" s="7"/>
      <c r="N26" s="7">
        <v>62481</v>
      </c>
      <c r="O26" s="7"/>
      <c r="P26" s="7">
        <v>64931</v>
      </c>
      <c r="Q26" s="7"/>
      <c r="R26" s="7">
        <v>73608</v>
      </c>
      <c r="S26" s="7"/>
      <c r="T26" s="7">
        <v>75962</v>
      </c>
      <c r="U26" s="7"/>
      <c r="V26" s="7">
        <v>79173</v>
      </c>
      <c r="W26" s="7"/>
      <c r="X26" s="7">
        <v>80761</v>
      </c>
      <c r="Y26" s="7"/>
      <c r="Z26" s="7">
        <v>78632</v>
      </c>
      <c r="AA26" s="7"/>
      <c r="AB26" s="7">
        <v>85963</v>
      </c>
      <c r="AC26" s="7"/>
      <c r="AD26" s="7">
        <v>88072</v>
      </c>
      <c r="AE26" s="7"/>
      <c r="AF26" s="7">
        <v>96028</v>
      </c>
      <c r="AG26" s="7"/>
      <c r="AH26" s="7">
        <v>99631</v>
      </c>
      <c r="AI26" s="7"/>
      <c r="AJ26" s="7">
        <v>98583</v>
      </c>
      <c r="AK26" s="7" t="s">
        <v>59</v>
      </c>
      <c r="AL26" s="7">
        <v>101057</v>
      </c>
      <c r="AM26" s="7" t="s">
        <v>59</v>
      </c>
      <c r="AN26" s="7">
        <v>108223</v>
      </c>
      <c r="AO26" s="7" t="s">
        <v>59</v>
      </c>
      <c r="AP26" s="7">
        <v>114926</v>
      </c>
      <c r="AQ26" s="7" t="s">
        <v>59</v>
      </c>
      <c r="AR26" s="7">
        <v>121570</v>
      </c>
      <c r="AS26" s="7" t="s">
        <v>59</v>
      </c>
      <c r="AT26" s="7">
        <v>130884</v>
      </c>
      <c r="AU26" s="7"/>
    </row>
    <row r="27" spans="1:47" x14ac:dyDescent="0.3">
      <c r="A27" s="6" t="s">
        <v>79</v>
      </c>
      <c r="B27" s="6"/>
      <c r="C27" s="6"/>
      <c r="D27" s="6"/>
      <c r="E27" s="6" t="s">
        <v>65</v>
      </c>
      <c r="F27" s="7">
        <v>38153</v>
      </c>
      <c r="G27" s="7"/>
      <c r="H27" s="7">
        <v>39459</v>
      </c>
      <c r="I27" s="7"/>
      <c r="J27" s="7">
        <v>40268</v>
      </c>
      <c r="K27" s="7"/>
      <c r="L27" s="7">
        <v>41032</v>
      </c>
      <c r="M27" s="7"/>
      <c r="N27" s="7">
        <v>41655</v>
      </c>
      <c r="O27" s="7"/>
      <c r="P27" s="7">
        <v>41315</v>
      </c>
      <c r="Q27" s="7"/>
      <c r="R27" s="7">
        <v>45849</v>
      </c>
      <c r="S27" s="7"/>
      <c r="T27" s="7">
        <v>45897</v>
      </c>
      <c r="U27" s="7"/>
      <c r="V27" s="7">
        <v>43735</v>
      </c>
      <c r="W27" s="7"/>
      <c r="X27" s="7">
        <v>45684</v>
      </c>
      <c r="Y27" s="7"/>
      <c r="Z27" s="7">
        <v>44982</v>
      </c>
      <c r="AA27" s="7"/>
      <c r="AB27" s="7">
        <v>50700</v>
      </c>
      <c r="AC27" s="7"/>
      <c r="AD27" s="7">
        <v>53118</v>
      </c>
      <c r="AE27" s="7"/>
      <c r="AF27" s="7">
        <v>59604</v>
      </c>
      <c r="AG27" s="7"/>
      <c r="AH27" s="7">
        <v>65043</v>
      </c>
      <c r="AI27" s="7"/>
      <c r="AJ27" s="7">
        <v>66686</v>
      </c>
      <c r="AK27" s="7"/>
      <c r="AL27" s="7">
        <v>69406</v>
      </c>
      <c r="AM27" s="7"/>
      <c r="AN27" s="7">
        <v>75262</v>
      </c>
      <c r="AO27" s="7"/>
      <c r="AP27" s="7">
        <v>82533</v>
      </c>
      <c r="AQ27" s="7" t="s">
        <v>59</v>
      </c>
      <c r="AR27" s="7">
        <v>90058</v>
      </c>
      <c r="AS27" s="7" t="s">
        <v>59</v>
      </c>
      <c r="AT27" s="7">
        <v>101417</v>
      </c>
      <c r="AU27" s="7"/>
    </row>
    <row r="28" spans="1:47" x14ac:dyDescent="0.3">
      <c r="A28" s="6" t="s">
        <v>80</v>
      </c>
      <c r="B28" s="6"/>
      <c r="C28" s="6"/>
      <c r="D28" s="6"/>
      <c r="E28" s="6" t="s">
        <v>67</v>
      </c>
      <c r="F28" s="7">
        <v>17171</v>
      </c>
      <c r="G28" s="7"/>
      <c r="H28" s="7">
        <v>15076</v>
      </c>
      <c r="I28" s="7"/>
      <c r="J28" s="7">
        <v>16987</v>
      </c>
      <c r="K28" s="7"/>
      <c r="L28" s="7">
        <v>18598</v>
      </c>
      <c r="M28" s="7"/>
      <c r="N28" s="7">
        <v>20826</v>
      </c>
      <c r="O28" s="7"/>
      <c r="P28" s="7">
        <v>23616</v>
      </c>
      <c r="Q28" s="7"/>
      <c r="R28" s="7">
        <v>27759</v>
      </c>
      <c r="S28" s="7"/>
      <c r="T28" s="7">
        <v>30066</v>
      </c>
      <c r="U28" s="7"/>
      <c r="V28" s="7">
        <v>35438</v>
      </c>
      <c r="W28" s="7"/>
      <c r="X28" s="7">
        <v>35077</v>
      </c>
      <c r="Y28" s="7"/>
      <c r="Z28" s="7">
        <v>33650</v>
      </c>
      <c r="AA28" s="7"/>
      <c r="AB28" s="7">
        <v>35263</v>
      </c>
      <c r="AC28" s="7"/>
      <c r="AD28" s="7">
        <v>34954</v>
      </c>
      <c r="AE28" s="7"/>
      <c r="AF28" s="7">
        <v>36424</v>
      </c>
      <c r="AG28" s="7"/>
      <c r="AH28" s="7">
        <v>34588</v>
      </c>
      <c r="AI28" s="7"/>
      <c r="AJ28" s="7">
        <v>31898</v>
      </c>
      <c r="AK28" s="7" t="s">
        <v>59</v>
      </c>
      <c r="AL28" s="7">
        <v>31651</v>
      </c>
      <c r="AM28" s="7" t="s">
        <v>59</v>
      </c>
      <c r="AN28" s="7">
        <v>32961</v>
      </c>
      <c r="AO28" s="7" t="s">
        <v>59</v>
      </c>
      <c r="AP28" s="7">
        <v>32393</v>
      </c>
      <c r="AQ28" s="7" t="s">
        <v>59</v>
      </c>
      <c r="AR28" s="7">
        <v>31512</v>
      </c>
      <c r="AS28" s="7" t="s">
        <v>59</v>
      </c>
      <c r="AT28" s="7">
        <v>29467</v>
      </c>
      <c r="AU28" s="7"/>
    </row>
    <row r="30" spans="1:47" x14ac:dyDescent="0.3">
      <c r="A30" s="6" t="s">
        <v>81</v>
      </c>
      <c r="B30" s="6"/>
      <c r="C30" s="6"/>
      <c r="D30" s="6" t="s">
        <v>69</v>
      </c>
      <c r="E30" s="6"/>
      <c r="F30" s="7">
        <v>68418</v>
      </c>
      <c r="G30" s="7"/>
      <c r="H30" s="7">
        <v>68588</v>
      </c>
      <c r="I30" s="7"/>
      <c r="J30" s="7">
        <v>69653</v>
      </c>
      <c r="K30" s="7"/>
      <c r="L30" s="7">
        <v>77635</v>
      </c>
      <c r="M30" s="7"/>
      <c r="N30" s="7">
        <v>84012</v>
      </c>
      <c r="O30" s="7"/>
      <c r="P30" s="7">
        <v>96446</v>
      </c>
      <c r="Q30" s="7"/>
      <c r="R30" s="7">
        <v>98252</v>
      </c>
      <c r="S30" s="7"/>
      <c r="T30" s="7">
        <v>109725</v>
      </c>
      <c r="U30" s="7"/>
      <c r="V30" s="7">
        <v>103178</v>
      </c>
      <c r="W30" s="7"/>
      <c r="X30" s="7">
        <v>108841</v>
      </c>
      <c r="Y30" s="7"/>
      <c r="Z30" s="7">
        <v>118571</v>
      </c>
      <c r="AA30" s="7"/>
      <c r="AB30" s="7">
        <v>119477</v>
      </c>
      <c r="AC30" s="7"/>
      <c r="AD30" s="7">
        <v>130866</v>
      </c>
      <c r="AE30" s="7"/>
      <c r="AF30" s="7">
        <v>132735</v>
      </c>
      <c r="AG30" s="7"/>
      <c r="AH30" s="7">
        <v>164959</v>
      </c>
      <c r="AI30" s="7"/>
      <c r="AJ30" s="7">
        <v>181030</v>
      </c>
      <c r="AK30" s="7"/>
      <c r="AL30" s="7">
        <v>194374</v>
      </c>
      <c r="AM30" s="7"/>
      <c r="AN30" s="7">
        <v>202491</v>
      </c>
      <c r="AO30" s="7"/>
      <c r="AP30" s="7">
        <v>221165</v>
      </c>
      <c r="AQ30" s="7"/>
      <c r="AR30" s="7">
        <v>241972</v>
      </c>
      <c r="AS30" s="7"/>
      <c r="AT30" s="7">
        <v>253161</v>
      </c>
      <c r="AU30" s="7"/>
    </row>
    <row r="32" spans="1:47" x14ac:dyDescent="0.3">
      <c r="A32" s="6" t="s">
        <v>82</v>
      </c>
      <c r="B32" s="6"/>
      <c r="C32" s="6"/>
      <c r="D32" s="6" t="s">
        <v>71</v>
      </c>
      <c r="E32" s="6"/>
      <c r="F32" s="7">
        <v>8690</v>
      </c>
      <c r="G32" s="7"/>
      <c r="H32" s="7">
        <v>6273</v>
      </c>
      <c r="I32" s="7"/>
      <c r="J32" s="7">
        <v>9205</v>
      </c>
      <c r="K32" s="7"/>
      <c r="L32" s="7">
        <v>9022</v>
      </c>
      <c r="M32" s="7"/>
      <c r="N32" s="7">
        <v>6492</v>
      </c>
      <c r="O32" s="7"/>
      <c r="P32" s="7">
        <v>7999</v>
      </c>
      <c r="Q32" s="7"/>
      <c r="R32" s="7">
        <v>7872</v>
      </c>
      <c r="S32" s="7"/>
      <c r="T32" s="7">
        <v>10637</v>
      </c>
      <c r="U32" s="7"/>
      <c r="V32" s="7">
        <v>28592</v>
      </c>
      <c r="W32" s="7"/>
      <c r="X32" s="7">
        <v>15997</v>
      </c>
      <c r="Y32" s="7"/>
      <c r="Z32" s="7">
        <v>16768</v>
      </c>
      <c r="AA32" s="7"/>
      <c r="AB32" s="7">
        <v>19195</v>
      </c>
      <c r="AC32" s="7"/>
      <c r="AD32" s="7">
        <v>17184</v>
      </c>
      <c r="AE32" s="7"/>
      <c r="AF32" s="7">
        <v>17524</v>
      </c>
      <c r="AG32" s="7"/>
      <c r="AH32" s="7">
        <v>24934</v>
      </c>
      <c r="AI32" s="7"/>
      <c r="AJ32" s="7">
        <v>37634</v>
      </c>
      <c r="AK32" s="7"/>
      <c r="AL32" s="7">
        <v>25124</v>
      </c>
      <c r="AM32" s="7"/>
      <c r="AN32" s="7">
        <v>15721</v>
      </c>
      <c r="AO32" s="7"/>
      <c r="AP32" s="7">
        <v>18045</v>
      </c>
      <c r="AQ32" s="7"/>
      <c r="AR32" s="7">
        <v>34728</v>
      </c>
      <c r="AS32" s="7"/>
      <c r="AT32" s="7">
        <v>21545</v>
      </c>
      <c r="AU32" s="7"/>
    </row>
    <row r="34" spans="1:47" x14ac:dyDescent="0.3">
      <c r="A34" s="6" t="s">
        <v>83</v>
      </c>
      <c r="B34" s="6"/>
      <c r="C34" s="6"/>
      <c r="D34" s="6" t="s">
        <v>73</v>
      </c>
      <c r="E34" s="6"/>
      <c r="F34" s="7">
        <v>40048</v>
      </c>
      <c r="G34" s="7"/>
      <c r="H34" s="7">
        <v>49841</v>
      </c>
      <c r="I34" s="7"/>
      <c r="J34" s="7">
        <v>44565</v>
      </c>
      <c r="K34" s="7"/>
      <c r="L34" s="7">
        <v>51484</v>
      </c>
      <c r="M34" s="7"/>
      <c r="N34" s="7">
        <v>60468</v>
      </c>
      <c r="O34" s="7"/>
      <c r="P34" s="7">
        <v>64959</v>
      </c>
      <c r="Q34" s="7"/>
      <c r="R34" s="7">
        <v>74104</v>
      </c>
      <c r="S34" s="7"/>
      <c r="T34" s="7">
        <v>78683</v>
      </c>
      <c r="U34" s="7"/>
      <c r="V34" s="7">
        <v>87517</v>
      </c>
      <c r="W34" s="7"/>
      <c r="X34" s="7">
        <v>85505</v>
      </c>
      <c r="Y34" s="7"/>
      <c r="Z34" s="7">
        <v>87256</v>
      </c>
      <c r="AA34" s="7"/>
      <c r="AB34" s="7">
        <v>83117</v>
      </c>
      <c r="AC34" s="7"/>
      <c r="AD34" s="7">
        <v>80152</v>
      </c>
      <c r="AE34" s="7"/>
      <c r="AF34" s="7">
        <v>76175</v>
      </c>
      <c r="AG34" s="7"/>
      <c r="AH34" s="7">
        <v>67598</v>
      </c>
      <c r="AI34" s="7"/>
      <c r="AJ34" s="7">
        <v>69588</v>
      </c>
      <c r="AK34" s="7" t="s">
        <v>59</v>
      </c>
      <c r="AL34" s="7">
        <v>67733</v>
      </c>
      <c r="AM34" s="7" t="s">
        <v>59</v>
      </c>
      <c r="AN34" s="7">
        <v>72845</v>
      </c>
      <c r="AO34" s="7" t="s">
        <v>59</v>
      </c>
      <c r="AP34" s="7">
        <v>76984</v>
      </c>
      <c r="AQ34" s="7" t="s">
        <v>59</v>
      </c>
      <c r="AR34" s="7">
        <v>83263</v>
      </c>
      <c r="AS34" s="7" t="s">
        <v>59</v>
      </c>
      <c r="AT34" s="7">
        <v>75839</v>
      </c>
      <c r="AU34" s="7"/>
    </row>
    <row r="35" spans="1:47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x14ac:dyDescent="0.3">
      <c r="A36" s="9" t="s">
        <v>84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x14ac:dyDescent="0.3">
      <c r="A37" s="9" t="s">
        <v>85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x14ac:dyDescent="0.3">
      <c r="A39" s="10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x14ac:dyDescent="0.3">
      <c r="A40" s="9" t="s">
        <v>86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x14ac:dyDescent="0.3">
      <c r="A42" s="9" t="s">
        <v>87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</sheetData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S29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38</v>
      </c>
    </row>
    <row r="2" spans="1:45" ht="20.25" customHeight="1" x14ac:dyDescent="0.4">
      <c r="A2" s="3" t="s">
        <v>39</v>
      </c>
    </row>
    <row r="3" spans="1:45" ht="15" customHeight="1" x14ac:dyDescent="0.35">
      <c r="A3" s="1" t="s">
        <v>2</v>
      </c>
    </row>
    <row r="4" spans="1:45" ht="12.75" customHeight="1" x14ac:dyDescent="0.35">
      <c r="A4" s="2" t="s">
        <v>3</v>
      </c>
    </row>
    <row r="6" spans="1:45" x14ac:dyDescent="0.3">
      <c r="A6" s="5" t="s">
        <v>4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40</v>
      </c>
      <c r="B8" s="8" t="s">
        <v>6</v>
      </c>
      <c r="C8" s="6"/>
      <c r="D8" s="7">
        <v>56503</v>
      </c>
      <c r="E8" s="7"/>
      <c r="F8" s="7">
        <v>61894</v>
      </c>
      <c r="G8" s="7"/>
      <c r="H8" s="7">
        <v>62814</v>
      </c>
      <c r="I8" s="7"/>
      <c r="J8" s="7">
        <v>70228</v>
      </c>
      <c r="K8" s="7"/>
      <c r="L8" s="7">
        <v>80128</v>
      </c>
      <c r="M8" s="7"/>
      <c r="N8" s="7">
        <v>84147</v>
      </c>
      <c r="O8" s="7"/>
      <c r="P8" s="7">
        <v>87989</v>
      </c>
      <c r="Q8" s="7"/>
      <c r="R8" s="7">
        <v>109919</v>
      </c>
      <c r="S8" s="7"/>
      <c r="T8" s="7">
        <v>117543</v>
      </c>
      <c r="U8" s="7"/>
      <c r="V8" s="7">
        <v>116448</v>
      </c>
      <c r="W8" s="7"/>
      <c r="X8" s="7">
        <v>116084</v>
      </c>
      <c r="Y8" s="7"/>
      <c r="Z8" s="7">
        <v>104328</v>
      </c>
      <c r="AA8" s="7"/>
      <c r="AB8" s="7">
        <v>98081</v>
      </c>
      <c r="AC8" s="7"/>
      <c r="AD8" s="7">
        <v>97314</v>
      </c>
      <c r="AE8" s="7"/>
      <c r="AF8" s="7">
        <v>103036</v>
      </c>
      <c r="AG8" s="7"/>
      <c r="AH8" s="7">
        <v>111608</v>
      </c>
      <c r="AI8" s="7"/>
      <c r="AJ8" s="7">
        <v>120530</v>
      </c>
      <c r="AK8" s="7"/>
      <c r="AL8" s="7">
        <v>125620</v>
      </c>
      <c r="AM8" s="7"/>
      <c r="AN8" s="7">
        <v>132571</v>
      </c>
      <c r="AO8" s="7"/>
      <c r="AP8" s="7">
        <v>154535</v>
      </c>
      <c r="AQ8" s="7"/>
      <c r="AR8" s="7">
        <v>135290</v>
      </c>
      <c r="AS8" s="7"/>
    </row>
    <row r="9" spans="1:45" x14ac:dyDescent="0.3">
      <c r="A9" s="6" t="s">
        <v>41</v>
      </c>
      <c r="B9" s="6"/>
      <c r="C9" s="6" t="s">
        <v>42</v>
      </c>
      <c r="D9" s="7">
        <v>37712</v>
      </c>
      <c r="E9" s="7"/>
      <c r="F9" s="7">
        <v>39704</v>
      </c>
      <c r="G9" s="7"/>
      <c r="H9" s="7">
        <v>35144</v>
      </c>
      <c r="I9" s="7"/>
      <c r="J9" s="7">
        <v>44353</v>
      </c>
      <c r="K9" s="7"/>
      <c r="L9" s="7">
        <v>53294</v>
      </c>
      <c r="M9" s="7"/>
      <c r="N9" s="7">
        <v>59307</v>
      </c>
      <c r="O9" s="7"/>
      <c r="P9" s="7">
        <v>62813</v>
      </c>
      <c r="Q9" s="7"/>
      <c r="R9" s="7">
        <v>82818</v>
      </c>
      <c r="S9" s="7"/>
      <c r="T9" s="7">
        <v>89277</v>
      </c>
      <c r="U9" s="7"/>
      <c r="V9" s="7">
        <v>93578</v>
      </c>
      <c r="W9" s="7"/>
      <c r="X9" s="7">
        <v>88917</v>
      </c>
      <c r="Y9" s="7"/>
      <c r="Z9" s="7">
        <v>79067</v>
      </c>
      <c r="AA9" s="7"/>
      <c r="AB9" s="7">
        <v>70761</v>
      </c>
      <c r="AC9" s="7"/>
      <c r="AD9" s="7">
        <v>70174</v>
      </c>
      <c r="AE9" s="7"/>
      <c r="AF9" s="7">
        <v>74848</v>
      </c>
      <c r="AG9" s="7"/>
      <c r="AH9" s="7">
        <v>80271</v>
      </c>
      <c r="AI9" s="7"/>
      <c r="AJ9" s="7">
        <v>86633</v>
      </c>
      <c r="AK9" s="7"/>
      <c r="AL9" s="7">
        <v>87467</v>
      </c>
      <c r="AM9" s="7"/>
      <c r="AN9" s="7">
        <v>94583</v>
      </c>
      <c r="AO9" s="7"/>
      <c r="AP9" s="7">
        <v>111332</v>
      </c>
      <c r="AQ9" s="7"/>
      <c r="AR9" s="7">
        <v>95462</v>
      </c>
      <c r="AS9" s="7"/>
    </row>
    <row r="10" spans="1:45" x14ac:dyDescent="0.3">
      <c r="A10" s="6" t="s">
        <v>43</v>
      </c>
      <c r="B10" s="6"/>
      <c r="C10" s="6" t="s">
        <v>44</v>
      </c>
      <c r="D10" s="7">
        <v>18791</v>
      </c>
      <c r="E10" s="7"/>
      <c r="F10" s="7">
        <v>22190</v>
      </c>
      <c r="G10" s="7"/>
      <c r="H10" s="7">
        <v>27670</v>
      </c>
      <c r="I10" s="7"/>
      <c r="J10" s="7">
        <v>25875</v>
      </c>
      <c r="K10" s="7"/>
      <c r="L10" s="7">
        <v>26834</v>
      </c>
      <c r="M10" s="7"/>
      <c r="N10" s="7">
        <v>24839</v>
      </c>
      <c r="O10" s="7"/>
      <c r="P10" s="7">
        <v>25176</v>
      </c>
      <c r="Q10" s="7"/>
      <c r="R10" s="7">
        <v>27101</v>
      </c>
      <c r="S10" s="7"/>
      <c r="T10" s="7">
        <v>28266</v>
      </c>
      <c r="U10" s="7"/>
      <c r="V10" s="7">
        <v>22870</v>
      </c>
      <c r="W10" s="7"/>
      <c r="X10" s="7">
        <v>27167</v>
      </c>
      <c r="Y10" s="7"/>
      <c r="Z10" s="7">
        <v>25261</v>
      </c>
      <c r="AA10" s="7"/>
      <c r="AB10" s="7">
        <v>27319</v>
      </c>
      <c r="AC10" s="7"/>
      <c r="AD10" s="7">
        <v>27140</v>
      </c>
      <c r="AE10" s="7"/>
      <c r="AF10" s="7">
        <v>28188</v>
      </c>
      <c r="AG10" s="7"/>
      <c r="AH10" s="7">
        <v>31338</v>
      </c>
      <c r="AI10" s="7"/>
      <c r="AJ10" s="7">
        <v>33897</v>
      </c>
      <c r="AK10" s="7"/>
      <c r="AL10" s="7">
        <v>38153</v>
      </c>
      <c r="AM10" s="7"/>
      <c r="AN10" s="7">
        <v>37988</v>
      </c>
      <c r="AO10" s="7"/>
      <c r="AP10" s="7">
        <v>43203</v>
      </c>
      <c r="AQ10" s="7"/>
      <c r="AR10" s="7">
        <v>39828</v>
      </c>
      <c r="AS10" s="7"/>
    </row>
    <row r="12" spans="1:45" x14ac:dyDescent="0.3">
      <c r="A12" s="6" t="s">
        <v>45</v>
      </c>
      <c r="B12" s="8" t="s">
        <v>17</v>
      </c>
      <c r="C12" s="6"/>
      <c r="D12" s="7" t="s">
        <v>15</v>
      </c>
      <c r="E12" s="7"/>
      <c r="F12" s="7" t="s">
        <v>15</v>
      </c>
      <c r="G12" s="7"/>
      <c r="H12" s="7">
        <v>46791</v>
      </c>
      <c r="I12" s="7"/>
      <c r="J12" s="7">
        <v>51631</v>
      </c>
      <c r="K12" s="7"/>
      <c r="L12" s="7">
        <v>62459</v>
      </c>
      <c r="M12" s="7"/>
      <c r="N12" s="7">
        <v>67168</v>
      </c>
      <c r="O12" s="7"/>
      <c r="P12" s="7">
        <v>75258</v>
      </c>
      <c r="Q12" s="7"/>
      <c r="R12" s="7">
        <v>89210</v>
      </c>
      <c r="S12" s="7"/>
      <c r="T12" s="7">
        <v>98833</v>
      </c>
      <c r="U12" s="7"/>
      <c r="V12" s="7">
        <v>99266</v>
      </c>
      <c r="W12" s="7"/>
      <c r="X12" s="7">
        <v>94195</v>
      </c>
      <c r="Y12" s="7"/>
      <c r="Z12" s="7">
        <v>86300</v>
      </c>
      <c r="AA12" s="7"/>
      <c r="AB12" s="7">
        <v>80230</v>
      </c>
      <c r="AC12" s="7"/>
      <c r="AD12" s="7">
        <v>81542</v>
      </c>
      <c r="AE12" s="7"/>
      <c r="AF12" s="7">
        <v>88844</v>
      </c>
      <c r="AG12" s="7"/>
      <c r="AH12" s="7">
        <v>85080</v>
      </c>
      <c r="AI12" s="7"/>
      <c r="AJ12" s="7">
        <v>97566</v>
      </c>
      <c r="AK12" s="7"/>
      <c r="AL12" s="7">
        <v>102001</v>
      </c>
      <c r="AM12" s="7"/>
      <c r="AN12" s="7">
        <v>112402</v>
      </c>
      <c r="AO12" s="7"/>
      <c r="AP12" s="7">
        <v>135594</v>
      </c>
      <c r="AQ12" s="7"/>
      <c r="AR12" s="7">
        <v>117378</v>
      </c>
      <c r="AS12" s="7"/>
    </row>
    <row r="13" spans="1:45" x14ac:dyDescent="0.3">
      <c r="A13" s="6" t="s">
        <v>46</v>
      </c>
      <c r="B13" s="6"/>
      <c r="C13" s="6" t="s">
        <v>42</v>
      </c>
      <c r="D13" s="7" t="s">
        <v>15</v>
      </c>
      <c r="E13" s="7"/>
      <c r="F13" s="7" t="s">
        <v>15</v>
      </c>
      <c r="G13" s="7"/>
      <c r="H13" s="7">
        <v>32504</v>
      </c>
      <c r="I13" s="7"/>
      <c r="J13" s="7">
        <v>41827</v>
      </c>
      <c r="K13" s="7"/>
      <c r="L13" s="7">
        <v>49993</v>
      </c>
      <c r="M13" s="7"/>
      <c r="N13" s="7">
        <v>54481</v>
      </c>
      <c r="O13" s="7"/>
      <c r="P13" s="7">
        <v>61350</v>
      </c>
      <c r="Q13" s="7"/>
      <c r="R13" s="7">
        <v>76734</v>
      </c>
      <c r="S13" s="7"/>
      <c r="T13" s="7">
        <v>84850</v>
      </c>
      <c r="U13" s="7"/>
      <c r="V13" s="7">
        <v>89877</v>
      </c>
      <c r="W13" s="7"/>
      <c r="X13" s="7">
        <v>84444</v>
      </c>
      <c r="Y13" s="7"/>
      <c r="Z13" s="7">
        <v>76217</v>
      </c>
      <c r="AA13" s="7"/>
      <c r="AB13" s="7">
        <v>69114</v>
      </c>
      <c r="AC13" s="7"/>
      <c r="AD13" s="7">
        <v>67485</v>
      </c>
      <c r="AE13" s="7"/>
      <c r="AF13" s="7">
        <v>71343</v>
      </c>
      <c r="AG13" s="7"/>
      <c r="AH13" s="7">
        <v>74456</v>
      </c>
      <c r="AI13" s="7"/>
      <c r="AJ13" s="7">
        <v>82445</v>
      </c>
      <c r="AK13" s="7"/>
      <c r="AL13" s="7">
        <v>82994</v>
      </c>
      <c r="AM13" s="7"/>
      <c r="AN13" s="7">
        <v>88240</v>
      </c>
      <c r="AO13" s="7"/>
      <c r="AP13" s="7">
        <v>103506</v>
      </c>
      <c r="AQ13" s="7"/>
      <c r="AR13" s="7">
        <v>88894</v>
      </c>
      <c r="AS13" s="7"/>
    </row>
    <row r="14" spans="1:45" x14ac:dyDescent="0.3">
      <c r="A14" s="6" t="s">
        <v>47</v>
      </c>
      <c r="B14" s="6"/>
      <c r="C14" s="6" t="s">
        <v>44</v>
      </c>
      <c r="D14" s="7" t="s">
        <v>15</v>
      </c>
      <c r="E14" s="7"/>
      <c r="F14" s="7" t="s">
        <v>15</v>
      </c>
      <c r="G14" s="7"/>
      <c r="H14" s="7">
        <v>14287</v>
      </c>
      <c r="I14" s="7"/>
      <c r="J14" s="7">
        <v>9804</v>
      </c>
      <c r="K14" s="7"/>
      <c r="L14" s="7">
        <v>12466</v>
      </c>
      <c r="M14" s="7"/>
      <c r="N14" s="7">
        <v>12687</v>
      </c>
      <c r="O14" s="7"/>
      <c r="P14" s="7">
        <v>13908</v>
      </c>
      <c r="Q14" s="7"/>
      <c r="R14" s="7">
        <v>12476</v>
      </c>
      <c r="S14" s="7"/>
      <c r="T14" s="7">
        <v>13982</v>
      </c>
      <c r="U14" s="7"/>
      <c r="V14" s="7">
        <v>9389</v>
      </c>
      <c r="W14" s="7"/>
      <c r="X14" s="7">
        <v>9751</v>
      </c>
      <c r="Y14" s="7"/>
      <c r="Z14" s="7">
        <v>10083</v>
      </c>
      <c r="AA14" s="7"/>
      <c r="AB14" s="7">
        <v>11116</v>
      </c>
      <c r="AC14" s="7"/>
      <c r="AD14" s="7">
        <v>14056</v>
      </c>
      <c r="AE14" s="7"/>
      <c r="AF14" s="7">
        <v>17501</v>
      </c>
      <c r="AG14" s="7"/>
      <c r="AH14" s="7">
        <v>10624</v>
      </c>
      <c r="AI14" s="7"/>
      <c r="AJ14" s="7">
        <v>15121</v>
      </c>
      <c r="AK14" s="7"/>
      <c r="AL14" s="7">
        <v>19007</v>
      </c>
      <c r="AM14" s="7"/>
      <c r="AN14" s="7">
        <v>24162</v>
      </c>
      <c r="AO14" s="7"/>
      <c r="AP14" s="7">
        <v>32088</v>
      </c>
      <c r="AQ14" s="7"/>
      <c r="AR14" s="7">
        <v>28484</v>
      </c>
      <c r="AS14" s="7"/>
    </row>
    <row r="16" spans="1:45" x14ac:dyDescent="0.3">
      <c r="A16" s="6" t="s">
        <v>48</v>
      </c>
      <c r="B16" s="8" t="s">
        <v>23</v>
      </c>
      <c r="C16" s="6"/>
      <c r="D16" s="7" t="s">
        <v>15</v>
      </c>
      <c r="E16" s="7"/>
      <c r="F16" s="7" t="s">
        <v>15</v>
      </c>
      <c r="G16" s="7"/>
      <c r="H16" s="7">
        <v>13067</v>
      </c>
      <c r="I16" s="7"/>
      <c r="J16" s="7">
        <v>10512</v>
      </c>
      <c r="K16" s="7"/>
      <c r="L16" s="7">
        <v>10574</v>
      </c>
      <c r="M16" s="7"/>
      <c r="N16" s="7">
        <v>12195</v>
      </c>
      <c r="O16" s="7"/>
      <c r="P16" s="7">
        <v>6390</v>
      </c>
      <c r="Q16" s="7"/>
      <c r="R16" s="7">
        <v>12155</v>
      </c>
      <c r="S16" s="7"/>
      <c r="T16" s="7">
        <v>9189</v>
      </c>
      <c r="U16" s="7"/>
      <c r="V16" s="7">
        <v>9401</v>
      </c>
      <c r="W16" s="7"/>
      <c r="X16" s="7">
        <v>13932</v>
      </c>
      <c r="Y16" s="7"/>
      <c r="Z16" s="7">
        <v>11343</v>
      </c>
      <c r="AA16" s="7"/>
      <c r="AB16" s="7">
        <v>10629</v>
      </c>
      <c r="AC16" s="7"/>
      <c r="AD16" s="7">
        <v>9247</v>
      </c>
      <c r="AE16" s="7"/>
      <c r="AF16" s="7">
        <v>8474</v>
      </c>
      <c r="AG16" s="7"/>
      <c r="AH16" s="7">
        <v>19254</v>
      </c>
      <c r="AI16" s="7"/>
      <c r="AJ16" s="7">
        <v>17437</v>
      </c>
      <c r="AK16" s="7"/>
      <c r="AL16" s="7">
        <v>12802</v>
      </c>
      <c r="AM16" s="7"/>
      <c r="AN16" s="7">
        <v>12201</v>
      </c>
      <c r="AO16" s="7"/>
      <c r="AP16" s="7">
        <v>13049</v>
      </c>
      <c r="AQ16" s="7"/>
      <c r="AR16" s="7" t="s">
        <v>15</v>
      </c>
      <c r="AS16" s="7"/>
    </row>
    <row r="17" spans="1:45" x14ac:dyDescent="0.3">
      <c r="A17" s="6" t="s">
        <v>49</v>
      </c>
      <c r="B17" s="6"/>
      <c r="C17" s="6" t="s">
        <v>42</v>
      </c>
      <c r="D17" s="7" t="s">
        <v>15</v>
      </c>
      <c r="E17" s="7"/>
      <c r="F17" s="7" t="s">
        <v>15</v>
      </c>
      <c r="G17" s="7"/>
      <c r="H17" s="7" t="s">
        <v>15</v>
      </c>
      <c r="I17" s="7"/>
      <c r="J17" s="7">
        <v>1764</v>
      </c>
      <c r="K17" s="7"/>
      <c r="L17" s="7" t="s">
        <v>15</v>
      </c>
      <c r="M17" s="7"/>
      <c r="N17" s="7" t="s">
        <v>15</v>
      </c>
      <c r="O17" s="7"/>
      <c r="P17" s="7" t="s">
        <v>15</v>
      </c>
      <c r="Q17" s="7"/>
      <c r="R17" s="7" t="s">
        <v>15</v>
      </c>
      <c r="S17" s="7"/>
      <c r="T17" s="7">
        <v>4220</v>
      </c>
      <c r="U17" s="7"/>
      <c r="V17" s="7" t="s">
        <v>15</v>
      </c>
      <c r="W17" s="7"/>
      <c r="X17" s="7">
        <v>3689</v>
      </c>
      <c r="Y17" s="7"/>
      <c r="Z17" s="7" t="s">
        <v>15</v>
      </c>
      <c r="AA17" s="7"/>
      <c r="AB17" s="7" t="s">
        <v>15</v>
      </c>
      <c r="AC17" s="7"/>
      <c r="AD17" s="7">
        <v>2447</v>
      </c>
      <c r="AE17" s="7"/>
      <c r="AF17" s="7" t="s">
        <v>15</v>
      </c>
      <c r="AG17" s="7"/>
      <c r="AH17" s="7" t="s">
        <v>15</v>
      </c>
      <c r="AI17" s="7"/>
      <c r="AJ17" s="7">
        <v>3732</v>
      </c>
      <c r="AK17" s="7"/>
      <c r="AL17" s="7" t="s">
        <v>15</v>
      </c>
      <c r="AM17" s="7"/>
      <c r="AN17" s="7">
        <v>6205</v>
      </c>
      <c r="AO17" s="7"/>
      <c r="AP17" s="7" t="s">
        <v>15</v>
      </c>
      <c r="AQ17" s="7"/>
      <c r="AR17" s="7" t="s">
        <v>15</v>
      </c>
      <c r="AS17" s="7"/>
    </row>
    <row r="18" spans="1:45" x14ac:dyDescent="0.3">
      <c r="A18" s="6" t="s">
        <v>50</v>
      </c>
      <c r="B18" s="6"/>
      <c r="C18" s="6" t="s">
        <v>44</v>
      </c>
      <c r="D18" s="7" t="s">
        <v>15</v>
      </c>
      <c r="E18" s="7"/>
      <c r="F18" s="7" t="s">
        <v>15</v>
      </c>
      <c r="G18" s="7"/>
      <c r="H18" s="7" t="s">
        <v>15</v>
      </c>
      <c r="I18" s="7"/>
      <c r="J18" s="7">
        <v>8749</v>
      </c>
      <c r="K18" s="7"/>
      <c r="L18" s="7" t="s">
        <v>15</v>
      </c>
      <c r="M18" s="7"/>
      <c r="N18" s="7" t="s">
        <v>15</v>
      </c>
      <c r="O18" s="7"/>
      <c r="P18" s="7" t="s">
        <v>15</v>
      </c>
      <c r="Q18" s="7"/>
      <c r="R18" s="7" t="s">
        <v>15</v>
      </c>
      <c r="S18" s="7"/>
      <c r="T18" s="7">
        <v>4970</v>
      </c>
      <c r="U18" s="7"/>
      <c r="V18" s="7" t="s">
        <v>15</v>
      </c>
      <c r="W18" s="7"/>
      <c r="X18" s="7">
        <v>10242</v>
      </c>
      <c r="Y18" s="7"/>
      <c r="Z18" s="7" t="s">
        <v>15</v>
      </c>
      <c r="AA18" s="7"/>
      <c r="AB18" s="7" t="s">
        <v>15</v>
      </c>
      <c r="AC18" s="7"/>
      <c r="AD18" s="7">
        <v>6800</v>
      </c>
      <c r="AE18" s="7"/>
      <c r="AF18" s="7" t="s">
        <v>15</v>
      </c>
      <c r="AG18" s="7"/>
      <c r="AH18" s="7" t="s">
        <v>15</v>
      </c>
      <c r="AI18" s="7"/>
      <c r="AJ18" s="7">
        <v>13704</v>
      </c>
      <c r="AK18" s="7"/>
      <c r="AL18" s="7" t="s">
        <v>15</v>
      </c>
      <c r="AM18" s="7"/>
      <c r="AN18" s="7">
        <v>5997</v>
      </c>
      <c r="AO18" s="7"/>
      <c r="AP18" s="7" t="s">
        <v>15</v>
      </c>
      <c r="AQ18" s="7"/>
      <c r="AR18" s="7" t="s">
        <v>15</v>
      </c>
      <c r="AS18" s="7"/>
    </row>
    <row r="20" spans="1:45" x14ac:dyDescent="0.3">
      <c r="A20" s="6" t="s">
        <v>51</v>
      </c>
      <c r="B20" s="8" t="s">
        <v>29</v>
      </c>
      <c r="C20" s="6"/>
      <c r="D20" s="7" t="s">
        <v>15</v>
      </c>
      <c r="E20" s="7"/>
      <c r="F20" s="7" t="s">
        <v>15</v>
      </c>
      <c r="G20" s="7"/>
      <c r="H20" s="7">
        <v>2956</v>
      </c>
      <c r="I20" s="7"/>
      <c r="J20" s="7">
        <v>8085</v>
      </c>
      <c r="K20" s="7"/>
      <c r="L20" s="7">
        <v>7095</v>
      </c>
      <c r="M20" s="7"/>
      <c r="N20" s="7">
        <v>4784</v>
      </c>
      <c r="O20" s="7"/>
      <c r="P20" s="7">
        <v>6341</v>
      </c>
      <c r="Q20" s="7"/>
      <c r="R20" s="7">
        <v>8554</v>
      </c>
      <c r="S20" s="7"/>
      <c r="T20" s="7">
        <v>9521</v>
      </c>
      <c r="U20" s="7"/>
      <c r="V20" s="7">
        <v>7781</v>
      </c>
      <c r="W20" s="7"/>
      <c r="X20" s="7">
        <v>7958</v>
      </c>
      <c r="Y20" s="7"/>
      <c r="Z20" s="7">
        <v>6685</v>
      </c>
      <c r="AA20" s="7"/>
      <c r="AB20" s="7">
        <v>7222</v>
      </c>
      <c r="AC20" s="7"/>
      <c r="AD20" s="7">
        <v>6525</v>
      </c>
      <c r="AE20" s="7"/>
      <c r="AF20" s="7">
        <v>5718</v>
      </c>
      <c r="AG20" s="7"/>
      <c r="AH20" s="7">
        <v>7275</v>
      </c>
      <c r="AI20" s="7"/>
      <c r="AJ20" s="7">
        <v>5527</v>
      </c>
      <c r="AK20" s="7"/>
      <c r="AL20" s="7">
        <v>10817</v>
      </c>
      <c r="AM20" s="7"/>
      <c r="AN20" s="7">
        <v>7968</v>
      </c>
      <c r="AO20" s="7"/>
      <c r="AP20" s="7">
        <v>5891</v>
      </c>
      <c r="AQ20" s="7"/>
      <c r="AR20" s="7" t="s">
        <v>15</v>
      </c>
      <c r="AS20" s="7"/>
    </row>
    <row r="21" spans="1:45" x14ac:dyDescent="0.3">
      <c r="A21" s="6" t="s">
        <v>52</v>
      </c>
      <c r="B21" s="6"/>
      <c r="C21" s="6" t="s">
        <v>42</v>
      </c>
      <c r="D21" s="7" t="s">
        <v>15</v>
      </c>
      <c r="E21" s="7"/>
      <c r="F21" s="7" t="s">
        <v>15</v>
      </c>
      <c r="G21" s="7"/>
      <c r="H21" s="7" t="s">
        <v>15</v>
      </c>
      <c r="I21" s="7"/>
      <c r="J21" s="7">
        <v>762</v>
      </c>
      <c r="K21" s="7"/>
      <c r="L21" s="7" t="s">
        <v>15</v>
      </c>
      <c r="M21" s="7"/>
      <c r="N21" s="7" t="s">
        <v>15</v>
      </c>
      <c r="O21" s="7"/>
      <c r="P21" s="7" t="s">
        <v>15</v>
      </c>
      <c r="Q21" s="7"/>
      <c r="R21" s="7" t="s">
        <v>15</v>
      </c>
      <c r="S21" s="7"/>
      <c r="T21" s="7">
        <v>207</v>
      </c>
      <c r="U21" s="7"/>
      <c r="V21" s="7" t="s">
        <v>15</v>
      </c>
      <c r="W21" s="7"/>
      <c r="X21" s="7">
        <v>784</v>
      </c>
      <c r="Y21" s="7"/>
      <c r="Z21" s="7" t="s">
        <v>15</v>
      </c>
      <c r="AA21" s="7"/>
      <c r="AB21" s="7" t="s">
        <v>15</v>
      </c>
      <c r="AC21" s="7"/>
      <c r="AD21" s="7">
        <v>241</v>
      </c>
      <c r="AE21" s="7"/>
      <c r="AF21" s="7" t="s">
        <v>15</v>
      </c>
      <c r="AG21" s="7"/>
      <c r="AH21" s="7" t="s">
        <v>15</v>
      </c>
      <c r="AI21" s="7"/>
      <c r="AJ21" s="7">
        <v>456</v>
      </c>
      <c r="AK21" s="7"/>
      <c r="AL21" s="7" t="s">
        <v>15</v>
      </c>
      <c r="AM21" s="7"/>
      <c r="AN21" s="7">
        <v>138</v>
      </c>
      <c r="AO21" s="7"/>
      <c r="AP21" s="7" t="s">
        <v>15</v>
      </c>
      <c r="AQ21" s="7"/>
      <c r="AR21" s="7" t="s">
        <v>15</v>
      </c>
      <c r="AS21" s="7"/>
    </row>
    <row r="22" spans="1:45" x14ac:dyDescent="0.3">
      <c r="A22" s="6" t="s">
        <v>53</v>
      </c>
      <c r="B22" s="6"/>
      <c r="C22" s="6" t="s">
        <v>44</v>
      </c>
      <c r="D22" s="7" t="s">
        <v>15</v>
      </c>
      <c r="E22" s="7"/>
      <c r="F22" s="7" t="s">
        <v>15</v>
      </c>
      <c r="G22" s="7"/>
      <c r="H22" s="7" t="s">
        <v>15</v>
      </c>
      <c r="I22" s="7"/>
      <c r="J22" s="7">
        <v>7323</v>
      </c>
      <c r="K22" s="7"/>
      <c r="L22" s="7" t="s">
        <v>15</v>
      </c>
      <c r="M22" s="7"/>
      <c r="N22" s="7" t="s">
        <v>15</v>
      </c>
      <c r="O22" s="7"/>
      <c r="P22" s="7" t="s">
        <v>15</v>
      </c>
      <c r="Q22" s="7"/>
      <c r="R22" s="7" t="s">
        <v>15</v>
      </c>
      <c r="S22" s="7"/>
      <c r="T22" s="7">
        <v>9314</v>
      </c>
      <c r="U22" s="7"/>
      <c r="V22" s="7" t="s">
        <v>15</v>
      </c>
      <c r="W22" s="7"/>
      <c r="X22" s="7">
        <v>7174</v>
      </c>
      <c r="Y22" s="7"/>
      <c r="Z22" s="7" t="s">
        <v>15</v>
      </c>
      <c r="AA22" s="7"/>
      <c r="AB22" s="7" t="s">
        <v>15</v>
      </c>
      <c r="AC22" s="7"/>
      <c r="AD22" s="7">
        <v>6284</v>
      </c>
      <c r="AE22" s="7"/>
      <c r="AF22" s="7" t="s">
        <v>15</v>
      </c>
      <c r="AG22" s="7"/>
      <c r="AH22" s="7" t="s">
        <v>15</v>
      </c>
      <c r="AI22" s="7"/>
      <c r="AJ22" s="7">
        <v>5072</v>
      </c>
      <c r="AK22" s="7"/>
      <c r="AL22" s="7" t="s">
        <v>15</v>
      </c>
      <c r="AM22" s="7"/>
      <c r="AN22" s="7">
        <v>7830</v>
      </c>
      <c r="AO22" s="7"/>
      <c r="AP22" s="7" t="s">
        <v>15</v>
      </c>
      <c r="AQ22" s="7"/>
      <c r="AR22" s="7" t="s">
        <v>15</v>
      </c>
      <c r="AS22" s="7"/>
    </row>
    <row r="23" spans="1:45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</row>
    <row r="24" spans="1:45" x14ac:dyDescent="0.3">
      <c r="A24" s="9" t="s">
        <v>34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1:45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45" x14ac:dyDescent="0.3">
      <c r="A26" s="10" t="s">
        <v>35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x14ac:dyDescent="0.3">
      <c r="A27" s="9" t="s">
        <v>36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1:4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1:45" x14ac:dyDescent="0.3">
      <c r="A29" s="9" t="s">
        <v>54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</sheetData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S37"/>
  <sheetViews>
    <sheetView workbookViewId="0"/>
  </sheetViews>
  <sheetFormatPr defaultColWidth="12" defaultRowHeight="10.15" x14ac:dyDescent="0.3"/>
  <cols>
    <col min="1" max="1" width="18.1640625" customWidth="1"/>
    <col min="2" max="2" width="2.5" customWidth="1"/>
    <col min="3" max="3" width="70.6640625" customWidth="1"/>
    <col min="4" max="4" width="10.1640625" customWidth="1"/>
    <col min="5" max="5" width="2.832031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</cols>
  <sheetData>
    <row r="1" spans="1:45" ht="15" customHeight="1" x14ac:dyDescent="0.35">
      <c r="A1" s="1" t="s">
        <v>0</v>
      </c>
    </row>
    <row r="2" spans="1:45" ht="20.25" customHeight="1" x14ac:dyDescent="0.4">
      <c r="A2" s="3" t="s">
        <v>1</v>
      </c>
    </row>
    <row r="3" spans="1:45" ht="15" customHeight="1" x14ac:dyDescent="0.35">
      <c r="A3" s="1" t="s">
        <v>2</v>
      </c>
    </row>
    <row r="4" spans="1:45" ht="12.75" customHeight="1" x14ac:dyDescent="0.35">
      <c r="A4" s="2" t="s">
        <v>3</v>
      </c>
    </row>
    <row r="6" spans="1:45" x14ac:dyDescent="0.3">
      <c r="A6" s="5" t="s">
        <v>4</v>
      </c>
      <c r="B6" s="5"/>
      <c r="C6" s="4"/>
      <c r="D6" s="4">
        <v>2001</v>
      </c>
      <c r="E6" s="4"/>
      <c r="F6" s="4">
        <v>2002</v>
      </c>
      <c r="G6" s="4"/>
      <c r="H6" s="4">
        <v>2003</v>
      </c>
      <c r="I6" s="4"/>
      <c r="J6" s="4">
        <v>2004</v>
      </c>
      <c r="K6" s="4"/>
      <c r="L6" s="4">
        <v>2005</v>
      </c>
      <c r="M6" s="4"/>
      <c r="N6" s="4">
        <v>2006</v>
      </c>
      <c r="O6" s="4"/>
      <c r="P6" s="4">
        <v>2007</v>
      </c>
      <c r="Q6" s="4"/>
      <c r="R6" s="4">
        <v>2008</v>
      </c>
      <c r="S6" s="4"/>
      <c r="T6" s="4">
        <v>2009</v>
      </c>
      <c r="U6" s="4"/>
      <c r="V6" s="4">
        <v>2010</v>
      </c>
      <c r="W6" s="4"/>
      <c r="X6" s="4">
        <v>2011</v>
      </c>
      <c r="Y6" s="4"/>
      <c r="Z6" s="4">
        <v>2012</v>
      </c>
      <c r="AA6" s="4"/>
      <c r="AB6" s="4">
        <v>2013</v>
      </c>
      <c r="AC6" s="4"/>
      <c r="AD6" s="4">
        <v>2014</v>
      </c>
      <c r="AE6" s="4"/>
      <c r="AF6" s="4">
        <v>2015</v>
      </c>
      <c r="AG6" s="4"/>
      <c r="AH6" s="4">
        <v>2016</v>
      </c>
      <c r="AI6" s="4"/>
      <c r="AJ6" s="4">
        <v>2017</v>
      </c>
      <c r="AK6" s="4"/>
      <c r="AL6" s="4">
        <v>2018</v>
      </c>
      <c r="AM6" s="4"/>
      <c r="AN6" s="4">
        <v>2019</v>
      </c>
      <c r="AO6" s="4"/>
      <c r="AP6" s="4">
        <v>2020</v>
      </c>
      <c r="AQ6" s="4"/>
      <c r="AR6" s="4">
        <v>2021</v>
      </c>
      <c r="AS6" s="4"/>
    </row>
    <row r="8" spans="1:45" x14ac:dyDescent="0.3">
      <c r="A8" s="6" t="s">
        <v>5</v>
      </c>
      <c r="B8" s="8" t="s">
        <v>6</v>
      </c>
      <c r="C8" s="6"/>
      <c r="D8" s="7">
        <v>56503</v>
      </c>
      <c r="E8" s="7"/>
      <c r="F8" s="7">
        <v>61894</v>
      </c>
      <c r="G8" s="7"/>
      <c r="H8" s="7">
        <v>62814</v>
      </c>
      <c r="I8" s="7"/>
      <c r="J8" s="7">
        <v>70228</v>
      </c>
      <c r="K8" s="7"/>
      <c r="L8" s="7">
        <v>80128</v>
      </c>
      <c r="M8" s="7"/>
      <c r="N8" s="7">
        <v>84147</v>
      </c>
      <c r="O8" s="7"/>
      <c r="P8" s="7">
        <v>87989</v>
      </c>
      <c r="Q8" s="7"/>
      <c r="R8" s="7">
        <v>109919</v>
      </c>
      <c r="S8" s="7"/>
      <c r="T8" s="7">
        <v>117543</v>
      </c>
      <c r="U8" s="7"/>
      <c r="V8" s="7">
        <v>116448</v>
      </c>
      <c r="W8" s="7"/>
      <c r="X8" s="7">
        <v>116084</v>
      </c>
      <c r="Y8" s="7"/>
      <c r="Z8" s="7">
        <v>104328</v>
      </c>
      <c r="AA8" s="7"/>
      <c r="AB8" s="7">
        <v>98081</v>
      </c>
      <c r="AC8" s="7"/>
      <c r="AD8" s="7">
        <v>97314</v>
      </c>
      <c r="AE8" s="7"/>
      <c r="AF8" s="7">
        <v>103036</v>
      </c>
      <c r="AG8" s="7"/>
      <c r="AH8" s="7">
        <v>111608</v>
      </c>
      <c r="AI8" s="7"/>
      <c r="AJ8" s="7">
        <v>120530</v>
      </c>
      <c r="AK8" s="7"/>
      <c r="AL8" s="7">
        <v>125620</v>
      </c>
      <c r="AM8" s="7"/>
      <c r="AN8" s="7">
        <v>132571</v>
      </c>
      <c r="AO8" s="7"/>
      <c r="AP8" s="7">
        <v>154535</v>
      </c>
      <c r="AQ8" s="7"/>
      <c r="AR8" s="7">
        <v>135290</v>
      </c>
      <c r="AS8" s="7"/>
    </row>
    <row r="9" spans="1:45" x14ac:dyDescent="0.3">
      <c r="A9" s="6" t="s">
        <v>7</v>
      </c>
      <c r="B9" s="6"/>
      <c r="C9" s="6" t="s">
        <v>8</v>
      </c>
      <c r="D9" s="7">
        <v>37807</v>
      </c>
      <c r="E9" s="7"/>
      <c r="F9" s="7">
        <v>41536</v>
      </c>
      <c r="G9" s="7"/>
      <c r="H9" s="7">
        <v>43337</v>
      </c>
      <c r="I9" s="7"/>
      <c r="J9" s="7">
        <v>47833</v>
      </c>
      <c r="K9" s="7"/>
      <c r="L9" s="7">
        <v>46986</v>
      </c>
      <c r="M9" s="7"/>
      <c r="N9" s="7">
        <v>53505</v>
      </c>
      <c r="O9" s="7"/>
      <c r="P9" s="7">
        <v>48760</v>
      </c>
      <c r="Q9" s="7"/>
      <c r="R9" s="7">
        <v>59055</v>
      </c>
      <c r="S9" s="7"/>
      <c r="T9" s="7">
        <v>71427</v>
      </c>
      <c r="U9" s="7"/>
      <c r="V9" s="7">
        <v>69541</v>
      </c>
      <c r="W9" s="7"/>
      <c r="X9" s="7">
        <v>65440</v>
      </c>
      <c r="Y9" s="7"/>
      <c r="Z9" s="7">
        <v>56674</v>
      </c>
      <c r="AA9" s="7"/>
      <c r="AB9" s="7">
        <v>51340</v>
      </c>
      <c r="AC9" s="7"/>
      <c r="AD9" s="7">
        <v>42493</v>
      </c>
      <c r="AE9" s="7"/>
      <c r="AF9" s="7">
        <v>48319</v>
      </c>
      <c r="AG9" s="7"/>
      <c r="AH9" s="7">
        <v>44956</v>
      </c>
      <c r="AI9" s="7"/>
      <c r="AJ9" s="7">
        <v>55066</v>
      </c>
      <c r="AK9" s="7"/>
      <c r="AL9" s="7">
        <v>55941</v>
      </c>
      <c r="AM9" s="7"/>
      <c r="AN9" s="7">
        <v>62672</v>
      </c>
      <c r="AO9" s="7"/>
      <c r="AP9" s="7">
        <v>75114</v>
      </c>
      <c r="AQ9" s="7"/>
      <c r="AR9" s="7">
        <v>67158</v>
      </c>
      <c r="AS9" s="7"/>
    </row>
    <row r="10" spans="1:45" x14ac:dyDescent="0.3">
      <c r="A10" s="6" t="s">
        <v>9</v>
      </c>
      <c r="B10" s="6"/>
      <c r="C10" s="6" t="s">
        <v>10</v>
      </c>
      <c r="D10" s="7">
        <v>3237</v>
      </c>
      <c r="E10" s="7"/>
      <c r="F10" s="7">
        <v>6889</v>
      </c>
      <c r="G10" s="7"/>
      <c r="H10" s="7">
        <v>6808</v>
      </c>
      <c r="I10" s="7"/>
      <c r="J10" s="7">
        <v>9171</v>
      </c>
      <c r="K10" s="7"/>
      <c r="L10" s="7">
        <v>11120</v>
      </c>
      <c r="M10" s="7"/>
      <c r="N10" s="7">
        <v>11185</v>
      </c>
      <c r="O10" s="7"/>
      <c r="P10" s="7">
        <v>14272</v>
      </c>
      <c r="Q10" s="7"/>
      <c r="R10" s="7">
        <v>16295</v>
      </c>
      <c r="S10" s="7"/>
      <c r="T10" s="7">
        <v>22041</v>
      </c>
      <c r="U10" s="7"/>
      <c r="V10" s="7">
        <v>29182</v>
      </c>
      <c r="W10" s="7"/>
      <c r="X10" s="7">
        <v>30806</v>
      </c>
      <c r="Y10" s="7"/>
      <c r="Z10" s="7">
        <v>26353</v>
      </c>
      <c r="AA10" s="7"/>
      <c r="AB10" s="7">
        <v>22130</v>
      </c>
      <c r="AC10" s="7"/>
      <c r="AD10" s="7">
        <v>21994</v>
      </c>
      <c r="AE10" s="7"/>
      <c r="AF10" s="7">
        <v>20335</v>
      </c>
      <c r="AG10" s="7"/>
      <c r="AH10" s="7">
        <v>24424</v>
      </c>
      <c r="AI10" s="7"/>
      <c r="AJ10" s="7">
        <v>21246</v>
      </c>
      <c r="AK10" s="7"/>
      <c r="AL10" s="7">
        <v>20017</v>
      </c>
      <c r="AM10" s="7"/>
      <c r="AN10" s="7">
        <v>17836</v>
      </c>
      <c r="AO10" s="7"/>
      <c r="AP10" s="7">
        <v>16275</v>
      </c>
      <c r="AQ10" s="7"/>
      <c r="AR10" s="7">
        <v>17727</v>
      </c>
      <c r="AS10" s="7"/>
    </row>
    <row r="11" spans="1:45" x14ac:dyDescent="0.3">
      <c r="A11" s="6" t="s">
        <v>11</v>
      </c>
      <c r="B11" s="6"/>
      <c r="C11" s="6" t="s">
        <v>12</v>
      </c>
      <c r="D11" s="7"/>
      <c r="E11" s="7"/>
      <c r="F11" s="7"/>
      <c r="G11" s="7"/>
      <c r="H11" s="7">
        <v>2662</v>
      </c>
      <c r="I11" s="7"/>
      <c r="J11" s="7">
        <v>3931</v>
      </c>
      <c r="K11" s="7"/>
      <c r="L11" s="7">
        <v>11794</v>
      </c>
      <c r="M11" s="7"/>
      <c r="N11" s="7">
        <v>7571</v>
      </c>
      <c r="O11" s="7"/>
      <c r="P11" s="7">
        <v>9433</v>
      </c>
      <c r="Q11" s="7"/>
      <c r="R11" s="7">
        <v>14139</v>
      </c>
      <c r="S11" s="7"/>
      <c r="T11" s="7">
        <v>7591</v>
      </c>
      <c r="U11" s="7"/>
      <c r="V11" s="7">
        <v>5714</v>
      </c>
      <c r="W11" s="7"/>
      <c r="X11" s="7">
        <v>6876</v>
      </c>
      <c r="Y11" s="7"/>
      <c r="Z11" s="7">
        <v>8338</v>
      </c>
      <c r="AA11" s="7"/>
      <c r="AB11" s="7">
        <v>10009</v>
      </c>
      <c r="AC11" s="7"/>
      <c r="AD11" s="7">
        <v>15331</v>
      </c>
      <c r="AE11" s="7"/>
      <c r="AF11" s="7">
        <v>17685</v>
      </c>
      <c r="AG11" s="7"/>
      <c r="AH11" s="7">
        <v>21301</v>
      </c>
      <c r="AI11" s="7"/>
      <c r="AJ11" s="7">
        <v>25440</v>
      </c>
      <c r="AK11" s="7"/>
      <c r="AL11" s="7">
        <v>32286</v>
      </c>
      <c r="AM11" s="7"/>
      <c r="AN11" s="7">
        <v>34433</v>
      </c>
      <c r="AO11" s="7"/>
      <c r="AP11" s="7">
        <v>41637</v>
      </c>
      <c r="AQ11" s="7"/>
      <c r="AR11" s="7">
        <v>36026</v>
      </c>
      <c r="AS11" s="7"/>
    </row>
    <row r="12" spans="1:45" x14ac:dyDescent="0.3">
      <c r="A12" s="6" t="s">
        <v>13</v>
      </c>
      <c r="B12" s="6"/>
      <c r="C12" s="6" t="s">
        <v>14</v>
      </c>
      <c r="D12" s="7">
        <v>8756</v>
      </c>
      <c r="E12" s="7"/>
      <c r="F12" s="7">
        <v>6075</v>
      </c>
      <c r="G12" s="7"/>
      <c r="H12" s="7">
        <v>4652</v>
      </c>
      <c r="I12" s="7"/>
      <c r="J12" s="7">
        <v>2682</v>
      </c>
      <c r="K12" s="7"/>
      <c r="L12" s="7">
        <v>2310</v>
      </c>
      <c r="M12" s="7"/>
      <c r="N12" s="7">
        <v>2315</v>
      </c>
      <c r="O12" s="7"/>
      <c r="P12" s="7">
        <v>2505</v>
      </c>
      <c r="Q12" s="7"/>
      <c r="R12" s="7">
        <v>3819</v>
      </c>
      <c r="S12" s="7"/>
      <c r="T12" s="7">
        <v>2911</v>
      </c>
      <c r="U12" s="7"/>
      <c r="V12" s="7">
        <v>2063</v>
      </c>
      <c r="W12" s="7"/>
      <c r="X12" s="7">
        <v>2423</v>
      </c>
      <c r="Y12" s="7"/>
      <c r="Z12" s="7">
        <v>2304</v>
      </c>
      <c r="AA12" s="7"/>
      <c r="AB12" s="7">
        <v>1819</v>
      </c>
      <c r="AC12" s="7"/>
      <c r="AD12" s="7">
        <v>1750</v>
      </c>
      <c r="AE12" s="7"/>
      <c r="AF12" s="7">
        <v>1744</v>
      </c>
      <c r="AG12" s="7"/>
      <c r="AH12" s="7">
        <v>2206</v>
      </c>
      <c r="AI12" s="7"/>
      <c r="AJ12" s="7">
        <v>2055</v>
      </c>
      <c r="AK12" s="7"/>
      <c r="AL12" s="7">
        <v>2076</v>
      </c>
      <c r="AM12" s="7"/>
      <c r="AN12" s="7">
        <v>2022</v>
      </c>
      <c r="AO12" s="7"/>
      <c r="AP12" s="7">
        <v>2107</v>
      </c>
      <c r="AQ12" s="7"/>
      <c r="AR12" s="7" t="s">
        <v>15</v>
      </c>
      <c r="AS12" s="7"/>
    </row>
    <row r="14" spans="1:45" x14ac:dyDescent="0.3">
      <c r="A14" s="6" t="s">
        <v>16</v>
      </c>
      <c r="B14" s="8" t="s">
        <v>17</v>
      </c>
      <c r="C14" s="6"/>
      <c r="D14" s="7" t="s">
        <v>15</v>
      </c>
      <c r="E14" s="7"/>
      <c r="F14" s="7" t="s">
        <v>15</v>
      </c>
      <c r="G14" s="7"/>
      <c r="H14" s="7">
        <v>46791</v>
      </c>
      <c r="I14" s="7"/>
      <c r="J14" s="7">
        <v>51631</v>
      </c>
      <c r="K14" s="7"/>
      <c r="L14" s="7">
        <v>62459</v>
      </c>
      <c r="M14" s="7"/>
      <c r="N14" s="7">
        <v>67168</v>
      </c>
      <c r="O14" s="7"/>
      <c r="P14" s="7">
        <v>75258</v>
      </c>
      <c r="Q14" s="7"/>
      <c r="R14" s="7">
        <v>89210</v>
      </c>
      <c r="S14" s="7"/>
      <c r="T14" s="7">
        <v>98833</v>
      </c>
      <c r="U14" s="7"/>
      <c r="V14" s="7">
        <v>99266</v>
      </c>
      <c r="W14" s="7"/>
      <c r="X14" s="7">
        <v>94195</v>
      </c>
      <c r="Y14" s="7"/>
      <c r="Z14" s="7">
        <v>86300</v>
      </c>
      <c r="AA14" s="7"/>
      <c r="AB14" s="7">
        <v>80230</v>
      </c>
      <c r="AC14" s="7"/>
      <c r="AD14" s="7">
        <v>81542</v>
      </c>
      <c r="AE14" s="7"/>
      <c r="AF14" s="7">
        <v>88844</v>
      </c>
      <c r="AG14" s="7"/>
      <c r="AH14" s="7">
        <v>85080</v>
      </c>
      <c r="AI14" s="7"/>
      <c r="AJ14" s="7">
        <v>97566</v>
      </c>
      <c r="AK14" s="7"/>
      <c r="AL14" s="7">
        <v>102001</v>
      </c>
      <c r="AM14" s="7"/>
      <c r="AN14" s="7">
        <v>112402</v>
      </c>
      <c r="AO14" s="7"/>
      <c r="AP14" s="7">
        <v>135594</v>
      </c>
      <c r="AQ14" s="7"/>
      <c r="AR14" s="7">
        <v>117378</v>
      </c>
      <c r="AS14" s="7"/>
    </row>
    <row r="15" spans="1:45" x14ac:dyDescent="0.3">
      <c r="A15" s="6" t="s">
        <v>18</v>
      </c>
      <c r="B15" s="6"/>
      <c r="C15" s="6" t="s">
        <v>8</v>
      </c>
      <c r="D15" s="7" t="s">
        <v>15</v>
      </c>
      <c r="E15" s="7"/>
      <c r="F15" s="7" t="s">
        <v>15</v>
      </c>
      <c r="G15" s="7"/>
      <c r="H15" s="7">
        <v>32043</v>
      </c>
      <c r="I15" s="7"/>
      <c r="J15" s="7">
        <v>36945</v>
      </c>
      <c r="K15" s="7"/>
      <c r="L15" s="7">
        <v>37715</v>
      </c>
      <c r="M15" s="7"/>
      <c r="N15" s="7">
        <v>46285</v>
      </c>
      <c r="O15" s="7"/>
      <c r="P15" s="7">
        <v>42676</v>
      </c>
      <c r="Q15" s="7"/>
      <c r="R15" s="7">
        <v>48699</v>
      </c>
      <c r="S15" s="7"/>
      <c r="T15" s="7">
        <v>60902</v>
      </c>
      <c r="U15" s="7"/>
      <c r="V15" s="7">
        <v>61266</v>
      </c>
      <c r="W15" s="7"/>
      <c r="X15" s="7">
        <v>53833</v>
      </c>
      <c r="Y15" s="7"/>
      <c r="Z15" s="7">
        <v>47006</v>
      </c>
      <c r="AA15" s="7"/>
      <c r="AB15" s="7">
        <v>40826</v>
      </c>
      <c r="AC15" s="7"/>
      <c r="AD15" s="7">
        <v>35084</v>
      </c>
      <c r="AE15" s="7"/>
      <c r="AF15" s="7">
        <v>41086</v>
      </c>
      <c r="AG15" s="7"/>
      <c r="AH15" s="7">
        <v>31584</v>
      </c>
      <c r="AI15" s="7"/>
      <c r="AJ15" s="7">
        <v>45875</v>
      </c>
      <c r="AK15" s="7"/>
      <c r="AL15" s="7">
        <v>43234</v>
      </c>
      <c r="AM15" s="7"/>
      <c r="AN15" s="7">
        <v>50805</v>
      </c>
      <c r="AO15" s="7"/>
      <c r="AP15" s="7">
        <v>64486</v>
      </c>
      <c r="AQ15" s="7"/>
      <c r="AR15" s="7">
        <v>56411</v>
      </c>
      <c r="AS15" s="7"/>
    </row>
    <row r="16" spans="1:45" x14ac:dyDescent="0.3">
      <c r="A16" s="6" t="s">
        <v>19</v>
      </c>
      <c r="B16" s="6"/>
      <c r="C16" s="6" t="s">
        <v>10</v>
      </c>
      <c r="D16" s="7" t="s">
        <v>15</v>
      </c>
      <c r="E16" s="7"/>
      <c r="F16" s="7" t="s">
        <v>15</v>
      </c>
      <c r="G16" s="7"/>
      <c r="H16" s="7">
        <v>4104</v>
      </c>
      <c r="I16" s="7"/>
      <c r="J16" s="7">
        <v>4478</v>
      </c>
      <c r="K16" s="7"/>
      <c r="L16" s="7">
        <v>5822</v>
      </c>
      <c r="M16" s="7"/>
      <c r="N16" s="7">
        <v>5351</v>
      </c>
      <c r="O16" s="7"/>
      <c r="P16" s="7">
        <v>10393</v>
      </c>
      <c r="Q16" s="7"/>
      <c r="R16" s="7">
        <v>10722</v>
      </c>
      <c r="S16" s="7"/>
      <c r="T16" s="7">
        <v>16048</v>
      </c>
      <c r="U16" s="7"/>
      <c r="V16" s="7">
        <v>22521</v>
      </c>
      <c r="W16" s="7"/>
      <c r="X16" s="7">
        <v>22523</v>
      </c>
      <c r="Y16" s="7"/>
      <c r="Z16" s="7">
        <v>21446</v>
      </c>
      <c r="AA16" s="7"/>
      <c r="AB16" s="7">
        <v>17915</v>
      </c>
      <c r="AC16" s="7"/>
      <c r="AD16" s="7">
        <v>17685</v>
      </c>
      <c r="AE16" s="7"/>
      <c r="AF16" s="7">
        <v>16842</v>
      </c>
      <c r="AG16" s="7"/>
      <c r="AH16" s="7">
        <v>19944</v>
      </c>
      <c r="AI16" s="7"/>
      <c r="AJ16" s="7">
        <v>15883</v>
      </c>
      <c r="AK16" s="7"/>
      <c r="AL16" s="7">
        <v>16073</v>
      </c>
      <c r="AM16" s="7"/>
      <c r="AN16" s="7">
        <v>15419</v>
      </c>
      <c r="AO16" s="7"/>
      <c r="AP16" s="7">
        <v>13646</v>
      </c>
      <c r="AQ16" s="7"/>
      <c r="AR16" s="7">
        <v>14858</v>
      </c>
      <c r="AS16" s="7"/>
    </row>
    <row r="17" spans="1:45" x14ac:dyDescent="0.3">
      <c r="A17" s="6" t="s">
        <v>20</v>
      </c>
      <c r="B17" s="6"/>
      <c r="C17" s="6" t="s">
        <v>12</v>
      </c>
      <c r="D17" s="7"/>
      <c r="E17" s="7"/>
      <c r="F17" s="7"/>
      <c r="G17" s="7"/>
      <c r="H17" s="7">
        <v>2321</v>
      </c>
      <c r="I17" s="7"/>
      <c r="J17" s="7">
        <v>3485</v>
      </c>
      <c r="K17" s="7"/>
      <c r="L17" s="7">
        <v>11166</v>
      </c>
      <c r="M17" s="7"/>
      <c r="N17" s="7">
        <v>6407</v>
      </c>
      <c r="O17" s="7"/>
      <c r="P17" s="7">
        <v>8861</v>
      </c>
      <c r="Q17" s="7"/>
      <c r="R17" s="7">
        <v>13658</v>
      </c>
      <c r="S17" s="7"/>
      <c r="T17" s="7">
        <v>7231</v>
      </c>
      <c r="U17" s="7"/>
      <c r="V17" s="7">
        <v>5341</v>
      </c>
      <c r="W17" s="7"/>
      <c r="X17" s="7">
        <v>6451</v>
      </c>
      <c r="Y17" s="7"/>
      <c r="Z17" s="7">
        <v>8183</v>
      </c>
      <c r="AA17" s="7"/>
      <c r="AB17" s="7">
        <v>9652</v>
      </c>
      <c r="AC17" s="7"/>
      <c r="AD17" s="7">
        <v>14629</v>
      </c>
      <c r="AE17" s="7"/>
      <c r="AF17" s="7">
        <v>16761</v>
      </c>
      <c r="AG17" s="7"/>
      <c r="AH17" s="7">
        <v>19184</v>
      </c>
      <c r="AI17" s="7"/>
      <c r="AJ17" s="7">
        <v>22624</v>
      </c>
      <c r="AK17" s="7"/>
      <c r="AL17" s="7">
        <v>31063</v>
      </c>
      <c r="AM17" s="7"/>
      <c r="AN17" s="7">
        <v>31848</v>
      </c>
      <c r="AO17" s="7"/>
      <c r="AP17" s="7">
        <v>38665</v>
      </c>
      <c r="AQ17" s="7"/>
      <c r="AR17" s="7">
        <v>33568</v>
      </c>
      <c r="AS17" s="7"/>
    </row>
    <row r="18" spans="1:45" x14ac:dyDescent="0.3">
      <c r="A18" s="6" t="s">
        <v>21</v>
      </c>
      <c r="B18" s="6"/>
      <c r="C18" s="6" t="s">
        <v>14</v>
      </c>
      <c r="D18" s="7" t="s">
        <v>15</v>
      </c>
      <c r="E18" s="7"/>
      <c r="F18" s="7" t="s">
        <v>15</v>
      </c>
      <c r="G18" s="7"/>
      <c r="H18" s="7">
        <v>3873</v>
      </c>
      <c r="I18" s="7"/>
      <c r="J18" s="7">
        <v>1741</v>
      </c>
      <c r="K18" s="7"/>
      <c r="L18" s="7">
        <v>1757</v>
      </c>
      <c r="M18" s="7"/>
      <c r="N18" s="7">
        <v>1675</v>
      </c>
      <c r="O18" s="7"/>
      <c r="P18" s="7">
        <v>2192</v>
      </c>
      <c r="Q18" s="7"/>
      <c r="R18" s="7">
        <v>3357</v>
      </c>
      <c r="S18" s="7"/>
      <c r="T18" s="7">
        <v>2313</v>
      </c>
      <c r="U18" s="7"/>
      <c r="V18" s="7">
        <v>1243</v>
      </c>
      <c r="W18" s="7"/>
      <c r="X18" s="7">
        <v>1808</v>
      </c>
      <c r="Y18" s="7"/>
      <c r="Z18" s="7">
        <v>1247</v>
      </c>
      <c r="AA18" s="7"/>
      <c r="AB18" s="7">
        <v>1364</v>
      </c>
      <c r="AC18" s="7"/>
      <c r="AD18" s="7">
        <v>1167</v>
      </c>
      <c r="AE18" s="7"/>
      <c r="AF18" s="7">
        <v>844</v>
      </c>
      <c r="AG18" s="7"/>
      <c r="AH18" s="7">
        <v>836</v>
      </c>
      <c r="AI18" s="7"/>
      <c r="AJ18" s="7">
        <v>916</v>
      </c>
      <c r="AK18" s="7"/>
      <c r="AL18" s="7">
        <v>686</v>
      </c>
      <c r="AM18" s="7"/>
      <c r="AN18" s="7">
        <v>813</v>
      </c>
      <c r="AO18" s="7"/>
      <c r="AP18" s="7">
        <v>1215</v>
      </c>
      <c r="AQ18" s="7"/>
      <c r="AR18" s="7" t="s">
        <v>15</v>
      </c>
      <c r="AS18" s="7"/>
    </row>
    <row r="20" spans="1:45" x14ac:dyDescent="0.3">
      <c r="A20" s="6" t="s">
        <v>22</v>
      </c>
      <c r="B20" s="8" t="s">
        <v>23</v>
      </c>
      <c r="C20" s="6"/>
      <c r="D20" s="7" t="s">
        <v>15</v>
      </c>
      <c r="E20" s="7"/>
      <c r="F20" s="7" t="s">
        <v>15</v>
      </c>
      <c r="G20" s="7"/>
      <c r="H20" s="7">
        <v>13067</v>
      </c>
      <c r="I20" s="7"/>
      <c r="J20" s="7">
        <v>10512</v>
      </c>
      <c r="K20" s="7"/>
      <c r="L20" s="7">
        <v>10574</v>
      </c>
      <c r="M20" s="7"/>
      <c r="N20" s="7">
        <v>12195</v>
      </c>
      <c r="O20" s="7"/>
      <c r="P20" s="7">
        <v>6390</v>
      </c>
      <c r="Q20" s="7"/>
      <c r="R20" s="7">
        <v>12155</v>
      </c>
      <c r="S20" s="7"/>
      <c r="T20" s="7">
        <v>9189</v>
      </c>
      <c r="U20" s="7"/>
      <c r="V20" s="7">
        <v>9401</v>
      </c>
      <c r="W20" s="7"/>
      <c r="X20" s="7">
        <v>13932</v>
      </c>
      <c r="Y20" s="7"/>
      <c r="Z20" s="7">
        <v>11343</v>
      </c>
      <c r="AA20" s="7"/>
      <c r="AB20" s="7">
        <v>10629</v>
      </c>
      <c r="AC20" s="7"/>
      <c r="AD20" s="7">
        <v>9247</v>
      </c>
      <c r="AE20" s="7"/>
      <c r="AF20" s="7">
        <v>8474</v>
      </c>
      <c r="AG20" s="7"/>
      <c r="AH20" s="7">
        <v>19254</v>
      </c>
      <c r="AI20" s="7"/>
      <c r="AJ20" s="7">
        <v>17437</v>
      </c>
      <c r="AK20" s="7"/>
      <c r="AL20" s="7">
        <v>12802</v>
      </c>
      <c r="AM20" s="7"/>
      <c r="AN20" s="7">
        <v>12201</v>
      </c>
      <c r="AO20" s="7"/>
      <c r="AP20" s="7">
        <v>13049</v>
      </c>
      <c r="AQ20" s="7"/>
      <c r="AR20" s="7" t="s">
        <v>15</v>
      </c>
      <c r="AS20" s="7"/>
    </row>
    <row r="21" spans="1:45" x14ac:dyDescent="0.3">
      <c r="A21" s="6" t="s">
        <v>24</v>
      </c>
      <c r="B21" s="6"/>
      <c r="C21" s="6" t="s">
        <v>8</v>
      </c>
      <c r="D21" s="7" t="s">
        <v>15</v>
      </c>
      <c r="E21" s="7"/>
      <c r="F21" s="7" t="s">
        <v>15</v>
      </c>
      <c r="G21" s="7"/>
      <c r="H21" s="7">
        <v>9261</v>
      </c>
      <c r="I21" s="7"/>
      <c r="J21" s="7">
        <v>6856</v>
      </c>
      <c r="K21" s="7"/>
      <c r="L21" s="7">
        <v>6628</v>
      </c>
      <c r="M21" s="7"/>
      <c r="N21" s="7">
        <v>5321</v>
      </c>
      <c r="O21" s="7"/>
      <c r="P21" s="7">
        <v>2195</v>
      </c>
      <c r="Q21" s="7"/>
      <c r="R21" s="7">
        <v>6196</v>
      </c>
      <c r="S21" s="7"/>
      <c r="T21" s="7">
        <v>5043</v>
      </c>
      <c r="U21" s="7"/>
      <c r="V21" s="7">
        <v>5050</v>
      </c>
      <c r="W21" s="7"/>
      <c r="X21" s="7">
        <v>6505</v>
      </c>
      <c r="Y21" s="7"/>
      <c r="Z21" s="7">
        <v>5678</v>
      </c>
      <c r="AA21" s="7"/>
      <c r="AB21" s="7">
        <v>7856</v>
      </c>
      <c r="AC21" s="7"/>
      <c r="AD21" s="7">
        <v>4536</v>
      </c>
      <c r="AE21" s="7"/>
      <c r="AF21" s="7">
        <v>5157</v>
      </c>
      <c r="AG21" s="7"/>
      <c r="AH21" s="7">
        <v>10676</v>
      </c>
      <c r="AI21" s="7"/>
      <c r="AJ21" s="7">
        <v>7288</v>
      </c>
      <c r="AK21" s="7"/>
      <c r="AL21" s="7">
        <v>6064</v>
      </c>
      <c r="AM21" s="7"/>
      <c r="AN21" s="7">
        <v>7278</v>
      </c>
      <c r="AO21" s="7"/>
      <c r="AP21" s="7">
        <v>6949</v>
      </c>
      <c r="AQ21" s="7"/>
      <c r="AR21" s="7">
        <v>9893</v>
      </c>
      <c r="AS21" s="7"/>
    </row>
    <row r="22" spans="1:45" x14ac:dyDescent="0.3">
      <c r="A22" s="6" t="s">
        <v>25</v>
      </c>
      <c r="B22" s="6"/>
      <c r="C22" s="6" t="s">
        <v>10</v>
      </c>
      <c r="D22" s="7" t="s">
        <v>15</v>
      </c>
      <c r="E22" s="7"/>
      <c r="F22" s="7" t="s">
        <v>15</v>
      </c>
      <c r="G22" s="7"/>
      <c r="H22" s="7">
        <v>2041</v>
      </c>
      <c r="I22" s="7"/>
      <c r="J22" s="7">
        <v>1649</v>
      </c>
      <c r="K22" s="7"/>
      <c r="L22" s="7">
        <v>2005</v>
      </c>
      <c r="M22" s="7"/>
      <c r="N22" s="7">
        <v>3842</v>
      </c>
      <c r="O22" s="7"/>
      <c r="P22" s="7">
        <v>2009</v>
      </c>
      <c r="Q22" s="7"/>
      <c r="R22" s="7">
        <v>2872</v>
      </c>
      <c r="S22" s="7"/>
      <c r="T22" s="7">
        <v>2987</v>
      </c>
      <c r="U22" s="7"/>
      <c r="V22" s="7">
        <v>2945</v>
      </c>
      <c r="W22" s="7"/>
      <c r="X22" s="7">
        <v>6424</v>
      </c>
      <c r="Y22" s="7"/>
      <c r="Z22" s="7">
        <v>3831</v>
      </c>
      <c r="AA22" s="7"/>
      <c r="AB22" s="7">
        <v>1131</v>
      </c>
      <c r="AC22" s="7"/>
      <c r="AD22" s="7">
        <v>2694</v>
      </c>
      <c r="AE22" s="7"/>
      <c r="AF22" s="7">
        <v>1571</v>
      </c>
      <c r="AG22" s="7"/>
      <c r="AH22" s="7">
        <v>2877</v>
      </c>
      <c r="AI22" s="7"/>
      <c r="AJ22" s="7">
        <v>4209</v>
      </c>
      <c r="AK22" s="7"/>
      <c r="AL22" s="7">
        <v>3408</v>
      </c>
      <c r="AM22" s="7"/>
      <c r="AN22" s="7" t="s">
        <v>15</v>
      </c>
      <c r="AO22" s="7"/>
      <c r="AP22" s="7" t="s">
        <v>15</v>
      </c>
      <c r="AQ22" s="7"/>
      <c r="AR22" s="7">
        <v>2615</v>
      </c>
      <c r="AS22" s="7"/>
    </row>
    <row r="23" spans="1:45" x14ac:dyDescent="0.3">
      <c r="A23" s="6" t="s">
        <v>26</v>
      </c>
      <c r="B23" s="6"/>
      <c r="C23" s="6" t="s">
        <v>12</v>
      </c>
      <c r="D23" s="7"/>
      <c r="E23" s="7"/>
      <c r="F23" s="7"/>
      <c r="G23" s="7"/>
      <c r="H23" s="7">
        <v>264</v>
      </c>
      <c r="I23" s="7"/>
      <c r="J23" s="7">
        <v>128</v>
      </c>
      <c r="K23" s="7"/>
      <c r="L23" s="7">
        <v>221</v>
      </c>
      <c r="M23" s="7"/>
      <c r="N23" s="7">
        <v>1084</v>
      </c>
      <c r="O23" s="7"/>
      <c r="P23" s="7">
        <v>412</v>
      </c>
      <c r="Q23" s="7"/>
      <c r="R23" s="7">
        <v>247</v>
      </c>
      <c r="S23" s="7"/>
      <c r="T23" s="7">
        <v>238</v>
      </c>
      <c r="U23" s="7"/>
      <c r="V23" s="7">
        <v>273</v>
      </c>
      <c r="W23" s="7"/>
      <c r="X23" s="7">
        <v>212</v>
      </c>
      <c r="Y23" s="7"/>
      <c r="Z23" s="7">
        <v>83</v>
      </c>
      <c r="AA23" s="7"/>
      <c r="AB23" s="7">
        <v>271</v>
      </c>
      <c r="AC23" s="7"/>
      <c r="AD23" s="7">
        <v>474</v>
      </c>
      <c r="AE23" s="7"/>
      <c r="AF23" s="7">
        <v>443</v>
      </c>
      <c r="AG23" s="7"/>
      <c r="AH23" s="7">
        <v>1448</v>
      </c>
      <c r="AI23" s="7"/>
      <c r="AJ23" s="7">
        <v>2417</v>
      </c>
      <c r="AK23" s="7"/>
      <c r="AL23" s="7">
        <v>1098</v>
      </c>
      <c r="AM23" s="7"/>
      <c r="AN23" s="7" t="s">
        <v>15</v>
      </c>
      <c r="AO23" s="7"/>
      <c r="AP23" s="7" t="s">
        <v>15</v>
      </c>
      <c r="AQ23" s="7"/>
      <c r="AR23" s="7" t="s">
        <v>15</v>
      </c>
      <c r="AS23" s="7"/>
    </row>
    <row r="24" spans="1:45" x14ac:dyDescent="0.3">
      <c r="A24" s="6" t="s">
        <v>27</v>
      </c>
      <c r="B24" s="6"/>
      <c r="C24" s="6" t="s">
        <v>14</v>
      </c>
      <c r="D24" s="7" t="s">
        <v>15</v>
      </c>
      <c r="E24" s="7"/>
      <c r="F24" s="7" t="s">
        <v>15</v>
      </c>
      <c r="G24" s="7"/>
      <c r="H24" s="7">
        <v>680</v>
      </c>
      <c r="I24" s="7"/>
      <c r="J24" s="7">
        <v>783</v>
      </c>
      <c r="K24" s="7"/>
      <c r="L24" s="7" t="s">
        <v>15</v>
      </c>
      <c r="M24" s="7"/>
      <c r="N24" s="7">
        <v>462</v>
      </c>
      <c r="O24" s="7"/>
      <c r="P24" s="7">
        <v>304</v>
      </c>
      <c r="Q24" s="7"/>
      <c r="R24" s="7" t="s">
        <v>15</v>
      </c>
      <c r="S24" s="7"/>
      <c r="T24" s="7">
        <v>495</v>
      </c>
      <c r="U24" s="7"/>
      <c r="V24" s="7">
        <v>815</v>
      </c>
      <c r="W24" s="7"/>
      <c r="X24" s="7">
        <v>482</v>
      </c>
      <c r="Y24" s="7"/>
      <c r="Z24" s="7">
        <v>1034</v>
      </c>
      <c r="AA24" s="7"/>
      <c r="AB24" s="7">
        <v>359</v>
      </c>
      <c r="AC24" s="7"/>
      <c r="AD24" s="7">
        <v>583</v>
      </c>
      <c r="AE24" s="7"/>
      <c r="AF24" s="7">
        <v>428</v>
      </c>
      <c r="AG24" s="7"/>
      <c r="AH24" s="7">
        <v>1226</v>
      </c>
      <c r="AI24" s="7"/>
      <c r="AJ24" s="7">
        <v>697</v>
      </c>
      <c r="AK24" s="7"/>
      <c r="AL24" s="7">
        <v>439</v>
      </c>
      <c r="AM24" s="7"/>
      <c r="AN24" s="7">
        <v>145</v>
      </c>
      <c r="AO24" s="7"/>
      <c r="AP24" s="7" t="s">
        <v>15</v>
      </c>
      <c r="AQ24" s="7"/>
      <c r="AR24" s="7" t="s">
        <v>15</v>
      </c>
      <c r="AS24" s="7"/>
    </row>
    <row r="26" spans="1:45" x14ac:dyDescent="0.3">
      <c r="A26" s="6" t="s">
        <v>28</v>
      </c>
      <c r="B26" s="8" t="s">
        <v>29</v>
      </c>
      <c r="C26" s="6"/>
      <c r="D26" s="7" t="s">
        <v>15</v>
      </c>
      <c r="E26" s="7"/>
      <c r="F26" s="7" t="s">
        <v>15</v>
      </c>
      <c r="G26" s="7"/>
      <c r="H26" s="7">
        <v>2956</v>
      </c>
      <c r="I26" s="7"/>
      <c r="J26" s="7">
        <v>8085</v>
      </c>
      <c r="K26" s="7"/>
      <c r="L26" s="7">
        <v>7095</v>
      </c>
      <c r="M26" s="7"/>
      <c r="N26" s="7">
        <v>4784</v>
      </c>
      <c r="O26" s="7"/>
      <c r="P26" s="7">
        <v>6341</v>
      </c>
      <c r="Q26" s="7"/>
      <c r="R26" s="7">
        <v>8554</v>
      </c>
      <c r="S26" s="7"/>
      <c r="T26" s="7">
        <v>9521</v>
      </c>
      <c r="U26" s="7"/>
      <c r="V26" s="7">
        <v>7781</v>
      </c>
      <c r="W26" s="7"/>
      <c r="X26" s="7">
        <v>7958</v>
      </c>
      <c r="Y26" s="7"/>
      <c r="Z26" s="7">
        <v>6685</v>
      </c>
      <c r="AA26" s="7"/>
      <c r="AB26" s="7">
        <v>7222</v>
      </c>
      <c r="AC26" s="7"/>
      <c r="AD26" s="7">
        <v>6525</v>
      </c>
      <c r="AE26" s="7"/>
      <c r="AF26" s="7">
        <v>5718</v>
      </c>
      <c r="AG26" s="7"/>
      <c r="AH26" s="7">
        <v>7275</v>
      </c>
      <c r="AI26" s="7"/>
      <c r="AJ26" s="7">
        <v>5527</v>
      </c>
      <c r="AK26" s="7"/>
      <c r="AL26" s="7">
        <v>10817</v>
      </c>
      <c r="AM26" s="7"/>
      <c r="AN26" s="7">
        <v>7968</v>
      </c>
      <c r="AO26" s="7"/>
      <c r="AP26" s="7">
        <v>5891</v>
      </c>
      <c r="AQ26" s="7"/>
      <c r="AR26" s="7" t="s">
        <v>15</v>
      </c>
      <c r="AS26" s="7"/>
    </row>
    <row r="27" spans="1:45" x14ac:dyDescent="0.3">
      <c r="A27" s="6" t="s">
        <v>30</v>
      </c>
      <c r="B27" s="6"/>
      <c r="C27" s="6" t="s">
        <v>8</v>
      </c>
      <c r="D27" s="7" t="s">
        <v>15</v>
      </c>
      <c r="E27" s="7"/>
      <c r="F27" s="7" t="s">
        <v>15</v>
      </c>
      <c r="G27" s="7"/>
      <c r="H27" s="7">
        <v>2034</v>
      </c>
      <c r="I27" s="7"/>
      <c r="J27" s="7">
        <v>4032</v>
      </c>
      <c r="K27" s="7"/>
      <c r="L27" s="7">
        <v>2644</v>
      </c>
      <c r="M27" s="7"/>
      <c r="N27" s="7">
        <v>1898</v>
      </c>
      <c r="O27" s="7"/>
      <c r="P27" s="7">
        <v>3889</v>
      </c>
      <c r="Q27" s="7"/>
      <c r="R27" s="7">
        <v>4160</v>
      </c>
      <c r="S27" s="7"/>
      <c r="T27" s="7">
        <v>5483</v>
      </c>
      <c r="U27" s="7"/>
      <c r="V27" s="7">
        <v>3225</v>
      </c>
      <c r="W27" s="7"/>
      <c r="X27" s="7">
        <v>5102</v>
      </c>
      <c r="Y27" s="7"/>
      <c r="Z27" s="7">
        <v>3989</v>
      </c>
      <c r="AA27" s="7"/>
      <c r="AB27" s="7">
        <v>2658</v>
      </c>
      <c r="AC27" s="7"/>
      <c r="AD27" s="7">
        <v>2873</v>
      </c>
      <c r="AE27" s="7"/>
      <c r="AF27" s="7">
        <v>2076</v>
      </c>
      <c r="AG27" s="7"/>
      <c r="AH27" s="7">
        <v>2695</v>
      </c>
      <c r="AI27" s="7"/>
      <c r="AJ27" s="7">
        <v>1903</v>
      </c>
      <c r="AK27" s="7"/>
      <c r="AL27" s="7">
        <v>6644</v>
      </c>
      <c r="AM27" s="7"/>
      <c r="AN27" s="7">
        <v>4589</v>
      </c>
      <c r="AO27" s="7"/>
      <c r="AP27" s="7">
        <v>3679</v>
      </c>
      <c r="AQ27" s="7"/>
      <c r="AR27" s="7">
        <v>854</v>
      </c>
      <c r="AS27" s="7"/>
    </row>
    <row r="28" spans="1:45" x14ac:dyDescent="0.3">
      <c r="A28" s="6" t="s">
        <v>31</v>
      </c>
      <c r="B28" s="6"/>
      <c r="C28" s="6" t="s">
        <v>10</v>
      </c>
      <c r="D28" s="7" t="s">
        <v>15</v>
      </c>
      <c r="E28" s="7"/>
      <c r="F28" s="7" t="s">
        <v>15</v>
      </c>
      <c r="G28" s="7"/>
      <c r="H28" s="7">
        <v>663</v>
      </c>
      <c r="I28" s="7"/>
      <c r="J28" s="7">
        <v>3043</v>
      </c>
      <c r="K28" s="7"/>
      <c r="L28" s="7">
        <v>3293</v>
      </c>
      <c r="M28" s="7"/>
      <c r="N28" s="7">
        <v>1992</v>
      </c>
      <c r="O28" s="7"/>
      <c r="P28" s="7">
        <v>1871</v>
      </c>
      <c r="Q28" s="7"/>
      <c r="R28" s="7">
        <v>2701</v>
      </c>
      <c r="S28" s="7"/>
      <c r="T28" s="7">
        <v>3006</v>
      </c>
      <c r="U28" s="7"/>
      <c r="V28" s="7">
        <v>3716</v>
      </c>
      <c r="W28" s="7"/>
      <c r="X28" s="7">
        <v>1859</v>
      </c>
      <c r="Y28" s="7"/>
      <c r="Z28" s="7">
        <v>1077</v>
      </c>
      <c r="AA28" s="7"/>
      <c r="AB28" s="7">
        <v>3084</v>
      </c>
      <c r="AC28" s="7"/>
      <c r="AD28" s="7">
        <v>1615</v>
      </c>
      <c r="AE28" s="7"/>
      <c r="AF28" s="7">
        <v>1921</v>
      </c>
      <c r="AG28" s="7"/>
      <c r="AH28" s="7">
        <v>1603</v>
      </c>
      <c r="AI28" s="7"/>
      <c r="AJ28" s="7">
        <v>1154</v>
      </c>
      <c r="AK28" s="7"/>
      <c r="AL28" s="7">
        <v>536</v>
      </c>
      <c r="AM28" s="7"/>
      <c r="AN28" s="7" t="s">
        <v>15</v>
      </c>
      <c r="AO28" s="7"/>
      <c r="AP28" s="7" t="s">
        <v>15</v>
      </c>
      <c r="AQ28" s="7"/>
      <c r="AR28" s="7">
        <v>254</v>
      </c>
      <c r="AS28" s="7"/>
    </row>
    <row r="29" spans="1:45" x14ac:dyDescent="0.3">
      <c r="A29" s="6" t="s">
        <v>32</v>
      </c>
      <c r="B29" s="6"/>
      <c r="C29" s="6" t="s">
        <v>12</v>
      </c>
      <c r="D29" s="7"/>
      <c r="E29" s="7"/>
      <c r="F29" s="7"/>
      <c r="G29" s="7"/>
      <c r="H29" s="7">
        <v>76</v>
      </c>
      <c r="I29" s="7"/>
      <c r="J29" s="7">
        <v>318</v>
      </c>
      <c r="K29" s="7"/>
      <c r="L29" s="7">
        <v>408</v>
      </c>
      <c r="M29" s="7"/>
      <c r="N29" s="7">
        <v>80</v>
      </c>
      <c r="O29" s="7"/>
      <c r="P29" s="7">
        <v>160</v>
      </c>
      <c r="Q29" s="7"/>
      <c r="R29" s="7">
        <v>234</v>
      </c>
      <c r="S29" s="7"/>
      <c r="T29" s="7">
        <v>122</v>
      </c>
      <c r="U29" s="7"/>
      <c r="V29" s="7">
        <v>100</v>
      </c>
      <c r="W29" s="7"/>
      <c r="X29" s="7">
        <v>213</v>
      </c>
      <c r="Y29" s="7"/>
      <c r="Z29" s="7">
        <v>72</v>
      </c>
      <c r="AA29" s="7"/>
      <c r="AB29" s="7">
        <v>86</v>
      </c>
      <c r="AC29" s="7"/>
      <c r="AD29" s="7">
        <v>227</v>
      </c>
      <c r="AE29" s="7"/>
      <c r="AF29" s="7">
        <v>481</v>
      </c>
      <c r="AG29" s="7"/>
      <c r="AH29" s="7">
        <v>669</v>
      </c>
      <c r="AI29" s="7"/>
      <c r="AJ29" s="7">
        <v>400</v>
      </c>
      <c r="AK29" s="7"/>
      <c r="AL29" s="7">
        <v>125</v>
      </c>
      <c r="AM29" s="7"/>
      <c r="AN29" s="7" t="s">
        <v>15</v>
      </c>
      <c r="AO29" s="7"/>
      <c r="AP29" s="7" t="s">
        <v>15</v>
      </c>
      <c r="AQ29" s="7"/>
      <c r="AR29" s="7" t="s">
        <v>15</v>
      </c>
      <c r="AS29" s="7"/>
    </row>
    <row r="30" spans="1:45" x14ac:dyDescent="0.3">
      <c r="A30" s="6" t="s">
        <v>33</v>
      </c>
      <c r="B30" s="6"/>
      <c r="C30" s="6" t="s">
        <v>14</v>
      </c>
      <c r="D30" s="7">
        <v>0</v>
      </c>
      <c r="E30" s="7"/>
      <c r="F30" s="7" t="s">
        <v>15</v>
      </c>
      <c r="G30" s="7"/>
      <c r="H30" s="7">
        <v>98</v>
      </c>
      <c r="I30" s="7"/>
      <c r="J30" s="7">
        <v>158</v>
      </c>
      <c r="K30" s="7"/>
      <c r="L30" s="7" t="s">
        <v>15</v>
      </c>
      <c r="M30" s="7"/>
      <c r="N30" s="7">
        <v>179</v>
      </c>
      <c r="O30" s="7"/>
      <c r="P30" s="7">
        <v>9</v>
      </c>
      <c r="Q30" s="7"/>
      <c r="R30" s="7" t="s">
        <v>15</v>
      </c>
      <c r="S30" s="7"/>
      <c r="T30" s="7">
        <v>103</v>
      </c>
      <c r="U30" s="7"/>
      <c r="V30" s="7">
        <v>6</v>
      </c>
      <c r="W30" s="7"/>
      <c r="X30" s="7">
        <v>133</v>
      </c>
      <c r="Y30" s="7"/>
      <c r="Z30" s="7">
        <v>24</v>
      </c>
      <c r="AA30" s="7"/>
      <c r="AB30" s="7">
        <v>95</v>
      </c>
      <c r="AC30" s="7"/>
      <c r="AD30" s="7">
        <v>0</v>
      </c>
      <c r="AE30" s="7"/>
      <c r="AF30" s="7">
        <v>472</v>
      </c>
      <c r="AG30" s="7"/>
      <c r="AH30" s="7">
        <v>144</v>
      </c>
      <c r="AI30" s="7"/>
      <c r="AJ30" s="7">
        <v>442</v>
      </c>
      <c r="AK30" s="7"/>
      <c r="AL30" s="7">
        <v>951</v>
      </c>
      <c r="AM30" s="7"/>
      <c r="AN30" s="7">
        <v>1064</v>
      </c>
      <c r="AO30" s="7"/>
      <c r="AP30" s="7" t="s">
        <v>15</v>
      </c>
      <c r="AQ30" s="7"/>
      <c r="AR30" s="7" t="s">
        <v>15</v>
      </c>
      <c r="AS30" s="7"/>
    </row>
    <row r="31" spans="1:45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</row>
    <row r="32" spans="1:45" x14ac:dyDescent="0.3">
      <c r="A32" s="9" t="s">
        <v>34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1:45" x14ac:dyDescent="0.3">
      <c r="A34" s="10" t="s">
        <v>35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1:45" x14ac:dyDescent="0.3">
      <c r="A35" s="9" t="s">
        <v>36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1:45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x14ac:dyDescent="0.3">
      <c r="A37" s="9" t="s">
        <v>37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32"/>
  <sheetViews>
    <sheetView workbookViewId="0"/>
  </sheetViews>
  <sheetFormatPr defaultColWidth="12" defaultRowHeight="10.15" x14ac:dyDescent="0.3"/>
  <cols>
    <col min="1" max="1" width="18.1640625" customWidth="1"/>
    <col min="2" max="4" width="2.5" customWidth="1"/>
    <col min="5" max="5" width="70.66406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  <col min="46" max="46" width="10.1640625" customWidth="1"/>
    <col min="47" max="47" width="2.83203125" customWidth="1"/>
  </cols>
  <sheetData>
    <row r="1" spans="1:47" ht="15" customHeight="1" x14ac:dyDescent="0.35">
      <c r="A1" s="1" t="s">
        <v>1668</v>
      </c>
    </row>
    <row r="2" spans="1:47" ht="20.25" customHeight="1" x14ac:dyDescent="0.4">
      <c r="A2" s="3" t="s">
        <v>1669</v>
      </c>
    </row>
    <row r="3" spans="1:47" ht="15" customHeight="1" x14ac:dyDescent="0.35">
      <c r="A3" s="1" t="s">
        <v>90</v>
      </c>
    </row>
    <row r="4" spans="1:47" ht="12.75" customHeight="1" x14ac:dyDescent="0.35">
      <c r="A4" s="2" t="s">
        <v>3</v>
      </c>
    </row>
    <row r="6" spans="1:47" x14ac:dyDescent="0.3">
      <c r="A6" s="5" t="s">
        <v>91</v>
      </c>
      <c r="B6" s="5"/>
      <c r="C6" s="5"/>
      <c r="D6" s="5"/>
      <c r="E6" s="4"/>
      <c r="F6" s="4">
        <v>2001</v>
      </c>
      <c r="G6" s="4"/>
      <c r="H6" s="4">
        <v>2002</v>
      </c>
      <c r="I6" s="4"/>
      <c r="J6" s="4">
        <v>2003</v>
      </c>
      <c r="K6" s="4"/>
      <c r="L6" s="4">
        <v>2004</v>
      </c>
      <c r="M6" s="4"/>
      <c r="N6" s="4">
        <v>2005</v>
      </c>
      <c r="O6" s="4"/>
      <c r="P6" s="4">
        <v>2006</v>
      </c>
      <c r="Q6" s="4"/>
      <c r="R6" s="4">
        <v>2007</v>
      </c>
      <c r="S6" s="4"/>
      <c r="T6" s="4">
        <v>2008</v>
      </c>
      <c r="U6" s="4"/>
      <c r="V6" s="4">
        <v>2009</v>
      </c>
      <c r="W6" s="4"/>
      <c r="X6" s="4">
        <v>2010</v>
      </c>
      <c r="Y6" s="4"/>
      <c r="Z6" s="4">
        <v>2011</v>
      </c>
      <c r="AA6" s="4"/>
      <c r="AB6" s="4">
        <v>2012</v>
      </c>
      <c r="AC6" s="4"/>
      <c r="AD6" s="4">
        <v>2013</v>
      </c>
      <c r="AE6" s="4"/>
      <c r="AF6" s="4">
        <v>2014</v>
      </c>
      <c r="AG6" s="4"/>
      <c r="AH6" s="4">
        <v>2015</v>
      </c>
      <c r="AI6" s="4"/>
      <c r="AJ6" s="4">
        <v>2016</v>
      </c>
      <c r="AK6" s="4"/>
      <c r="AL6" s="4">
        <v>2017</v>
      </c>
      <c r="AM6" s="4"/>
      <c r="AN6" s="4">
        <v>2018</v>
      </c>
      <c r="AO6" s="4"/>
      <c r="AP6" s="4">
        <v>2019</v>
      </c>
      <c r="AQ6" s="4"/>
      <c r="AR6" s="4">
        <v>2020</v>
      </c>
      <c r="AS6" s="4"/>
      <c r="AT6" s="4">
        <v>2021</v>
      </c>
      <c r="AU6" s="4"/>
    </row>
    <row r="8" spans="1:47" x14ac:dyDescent="0.3">
      <c r="A8" s="6" t="s">
        <v>1670</v>
      </c>
      <c r="B8" s="8" t="s">
        <v>1671</v>
      </c>
      <c r="C8" s="6"/>
      <c r="D8" s="6"/>
      <c r="E8" s="6"/>
      <c r="F8" s="7">
        <v>1878</v>
      </c>
      <c r="G8" s="7"/>
      <c r="H8" s="7">
        <v>2177</v>
      </c>
      <c r="I8" s="7"/>
      <c r="J8" s="7">
        <v>484</v>
      </c>
      <c r="K8" s="7"/>
      <c r="L8" s="7">
        <v>-1385</v>
      </c>
      <c r="M8" s="7"/>
      <c r="N8" s="7">
        <v>-2655</v>
      </c>
      <c r="O8" s="7"/>
      <c r="P8" s="7">
        <v>-4880</v>
      </c>
      <c r="Q8" s="7"/>
      <c r="R8" s="7">
        <v>-3527</v>
      </c>
      <c r="S8" s="7"/>
      <c r="T8" s="7">
        <v>-2473</v>
      </c>
      <c r="U8" s="7"/>
      <c r="V8" s="7">
        <v>-2093</v>
      </c>
      <c r="W8" s="7"/>
      <c r="X8" s="7">
        <v>2126</v>
      </c>
      <c r="Y8" s="7"/>
      <c r="Z8" s="7">
        <v>2927</v>
      </c>
      <c r="AA8" s="7"/>
      <c r="AB8" s="7">
        <v>1963</v>
      </c>
      <c r="AC8" s="7"/>
      <c r="AD8" s="7">
        <v>516</v>
      </c>
      <c r="AE8" s="7"/>
      <c r="AF8" s="7">
        <v>2680</v>
      </c>
      <c r="AG8" s="7"/>
      <c r="AH8" s="7">
        <v>-453</v>
      </c>
      <c r="AI8" s="7"/>
      <c r="AJ8" s="7">
        <v>-2500</v>
      </c>
      <c r="AK8" s="7"/>
      <c r="AL8" s="7">
        <v>-2929</v>
      </c>
      <c r="AM8" s="7"/>
      <c r="AN8" s="7">
        <v>-2776</v>
      </c>
      <c r="AO8" s="7"/>
      <c r="AP8" s="7">
        <v>-4471</v>
      </c>
      <c r="AQ8" s="7"/>
      <c r="AR8" s="7">
        <v>-3006</v>
      </c>
      <c r="AS8" s="7" t="s">
        <v>59</v>
      </c>
      <c r="AT8" s="7">
        <v>1708</v>
      </c>
      <c r="AU8" s="7"/>
    </row>
    <row r="10" spans="1:47" x14ac:dyDescent="0.3">
      <c r="A10" s="6" t="s">
        <v>1672</v>
      </c>
      <c r="B10" s="6"/>
      <c r="C10" s="8" t="s">
        <v>1673</v>
      </c>
      <c r="D10" s="6"/>
      <c r="E10" s="6"/>
      <c r="F10" s="7">
        <v>30892</v>
      </c>
      <c r="G10" s="7"/>
      <c r="H10" s="7">
        <v>32761</v>
      </c>
      <c r="I10" s="7"/>
      <c r="J10" s="7">
        <v>30553</v>
      </c>
      <c r="K10" s="7"/>
      <c r="L10" s="7">
        <v>29064</v>
      </c>
      <c r="M10" s="7"/>
      <c r="N10" s="7">
        <v>31230</v>
      </c>
      <c r="O10" s="7"/>
      <c r="P10" s="7">
        <v>31513</v>
      </c>
      <c r="Q10" s="7"/>
      <c r="R10" s="7">
        <v>35531</v>
      </c>
      <c r="S10" s="7"/>
      <c r="T10" s="7">
        <v>38624</v>
      </c>
      <c r="U10" s="7"/>
      <c r="V10" s="7">
        <v>44114</v>
      </c>
      <c r="W10" s="7"/>
      <c r="X10" s="7">
        <v>39941</v>
      </c>
      <c r="Y10" s="7"/>
      <c r="Z10" s="7">
        <v>45290</v>
      </c>
      <c r="AA10" s="7"/>
      <c r="AB10" s="7">
        <v>48042</v>
      </c>
      <c r="AC10" s="7"/>
      <c r="AD10" s="7">
        <v>46528</v>
      </c>
      <c r="AE10" s="7"/>
      <c r="AF10" s="7">
        <v>50409</v>
      </c>
      <c r="AG10" s="7"/>
      <c r="AH10" s="7">
        <v>49212</v>
      </c>
      <c r="AI10" s="7"/>
      <c r="AJ10" s="7">
        <v>48877</v>
      </c>
      <c r="AK10" s="7"/>
      <c r="AL10" s="7">
        <v>48930</v>
      </c>
      <c r="AM10" s="7"/>
      <c r="AN10" s="7">
        <v>54895</v>
      </c>
      <c r="AO10" s="7"/>
      <c r="AP10" s="7">
        <v>58822</v>
      </c>
      <c r="AQ10" s="7"/>
      <c r="AR10" s="7">
        <v>60916</v>
      </c>
      <c r="AS10" s="7"/>
      <c r="AT10" s="7">
        <v>58505</v>
      </c>
      <c r="AU10" s="7"/>
    </row>
    <row r="11" spans="1:47" x14ac:dyDescent="0.3">
      <c r="A11" s="6" t="s">
        <v>1674</v>
      </c>
      <c r="B11" s="6"/>
      <c r="C11" s="6"/>
      <c r="D11" s="6" t="s">
        <v>1675</v>
      </c>
      <c r="E11" s="6"/>
      <c r="F11" s="7">
        <v>30590</v>
      </c>
      <c r="G11" s="7"/>
      <c r="H11" s="7">
        <v>32460</v>
      </c>
      <c r="I11" s="7"/>
      <c r="J11" s="7">
        <v>30264</v>
      </c>
      <c r="K11" s="7"/>
      <c r="L11" s="7">
        <v>28701</v>
      </c>
      <c r="M11" s="7"/>
      <c r="N11" s="7">
        <v>30763</v>
      </c>
      <c r="O11" s="7"/>
      <c r="P11" s="7">
        <v>31091</v>
      </c>
      <c r="Q11" s="7"/>
      <c r="R11" s="7">
        <v>35097</v>
      </c>
      <c r="S11" s="7"/>
      <c r="T11" s="7">
        <v>38112</v>
      </c>
      <c r="U11" s="7"/>
      <c r="V11" s="7">
        <v>43336</v>
      </c>
      <c r="W11" s="7"/>
      <c r="X11" s="7">
        <v>39281</v>
      </c>
      <c r="Y11" s="7"/>
      <c r="Z11" s="7">
        <v>44554</v>
      </c>
      <c r="AA11" s="7"/>
      <c r="AB11" s="7">
        <v>47291</v>
      </c>
      <c r="AC11" s="7"/>
      <c r="AD11" s="7">
        <v>45769</v>
      </c>
      <c r="AE11" s="7"/>
      <c r="AF11" s="7">
        <v>49717</v>
      </c>
      <c r="AG11" s="7"/>
      <c r="AH11" s="7">
        <v>48605</v>
      </c>
      <c r="AI11" s="7"/>
      <c r="AJ11" s="7">
        <v>48231</v>
      </c>
      <c r="AK11" s="7"/>
      <c r="AL11" s="7">
        <v>48426</v>
      </c>
      <c r="AM11" s="7"/>
      <c r="AN11" s="7">
        <v>54130</v>
      </c>
      <c r="AO11" s="7"/>
      <c r="AP11" s="7">
        <v>58038</v>
      </c>
      <c r="AQ11" s="7"/>
      <c r="AR11" s="7">
        <v>60145</v>
      </c>
      <c r="AS11" s="7"/>
      <c r="AT11" s="7">
        <v>57779</v>
      </c>
      <c r="AU11" s="7"/>
    </row>
    <row r="12" spans="1:47" x14ac:dyDescent="0.3">
      <c r="A12" s="6" t="s">
        <v>1676</v>
      </c>
      <c r="B12" s="6"/>
      <c r="C12" s="6"/>
      <c r="D12" s="6"/>
      <c r="E12" s="6" t="s">
        <v>1677</v>
      </c>
      <c r="F12" s="7">
        <v>30536</v>
      </c>
      <c r="G12" s="7"/>
      <c r="H12" s="7">
        <v>32695</v>
      </c>
      <c r="I12" s="7"/>
      <c r="J12" s="7">
        <v>30271</v>
      </c>
      <c r="K12" s="7"/>
      <c r="L12" s="7">
        <v>28600</v>
      </c>
      <c r="M12" s="7"/>
      <c r="N12" s="7">
        <v>31088</v>
      </c>
      <c r="O12" s="7"/>
      <c r="P12" s="7">
        <v>31098</v>
      </c>
      <c r="Q12" s="7"/>
      <c r="R12" s="7">
        <v>35303</v>
      </c>
      <c r="S12" s="7"/>
      <c r="T12" s="7">
        <v>38126</v>
      </c>
      <c r="U12" s="7"/>
      <c r="V12" s="7">
        <v>43353</v>
      </c>
      <c r="W12" s="7"/>
      <c r="X12" s="7">
        <v>39559</v>
      </c>
      <c r="Y12" s="7"/>
      <c r="Z12" s="7">
        <v>44764</v>
      </c>
      <c r="AA12" s="7"/>
      <c r="AB12" s="7">
        <v>47468</v>
      </c>
      <c r="AC12" s="7"/>
      <c r="AD12" s="7">
        <v>46160</v>
      </c>
      <c r="AE12" s="7"/>
      <c r="AF12" s="7">
        <v>50028</v>
      </c>
      <c r="AG12" s="7"/>
      <c r="AH12" s="7">
        <v>48915</v>
      </c>
      <c r="AI12" s="7"/>
      <c r="AJ12" s="7">
        <v>48833</v>
      </c>
      <c r="AK12" s="7"/>
      <c r="AL12" s="7">
        <v>48694</v>
      </c>
      <c r="AM12" s="7"/>
      <c r="AN12" s="7">
        <v>54603</v>
      </c>
      <c r="AO12" s="7"/>
      <c r="AP12" s="7">
        <v>58386</v>
      </c>
      <c r="AQ12" s="7"/>
      <c r="AR12" s="7">
        <v>60628</v>
      </c>
      <c r="AS12" s="7"/>
      <c r="AT12" s="7">
        <v>58959</v>
      </c>
      <c r="AU12" s="7"/>
    </row>
    <row r="13" spans="1:47" x14ac:dyDescent="0.3">
      <c r="A13" s="6" t="s">
        <v>1678</v>
      </c>
      <c r="B13" s="6"/>
      <c r="C13" s="6"/>
      <c r="D13" s="6"/>
      <c r="E13" s="6" t="s">
        <v>1679</v>
      </c>
      <c r="F13" s="7">
        <v>341</v>
      </c>
      <c r="G13" s="7"/>
      <c r="H13" s="7">
        <v>374</v>
      </c>
      <c r="I13" s="7"/>
      <c r="J13" s="7">
        <v>367</v>
      </c>
      <c r="K13" s="7"/>
      <c r="L13" s="7">
        <v>314</v>
      </c>
      <c r="M13" s="7"/>
      <c r="N13" s="7" t="s">
        <v>15</v>
      </c>
      <c r="O13" s="7"/>
      <c r="P13" s="7" t="s">
        <v>15</v>
      </c>
      <c r="Q13" s="7"/>
      <c r="R13" s="7" t="s">
        <v>15</v>
      </c>
      <c r="S13" s="7"/>
      <c r="T13" s="7">
        <v>544</v>
      </c>
      <c r="U13" s="7"/>
      <c r="V13" s="7">
        <v>751</v>
      </c>
      <c r="W13" s="7"/>
      <c r="X13" s="7" t="s">
        <v>15</v>
      </c>
      <c r="Y13" s="7"/>
      <c r="Z13" s="7" t="s">
        <v>15</v>
      </c>
      <c r="AA13" s="7"/>
      <c r="AB13" s="7" t="s">
        <v>15</v>
      </c>
      <c r="AC13" s="7"/>
      <c r="AD13" s="7">
        <v>762</v>
      </c>
      <c r="AE13" s="7"/>
      <c r="AF13" s="7">
        <v>704</v>
      </c>
      <c r="AG13" s="7"/>
      <c r="AH13" s="7">
        <v>747</v>
      </c>
      <c r="AI13" s="7"/>
      <c r="AJ13" s="7">
        <v>620</v>
      </c>
      <c r="AK13" s="7"/>
      <c r="AL13" s="7">
        <v>626</v>
      </c>
      <c r="AM13" s="7"/>
      <c r="AN13" s="7">
        <v>677</v>
      </c>
      <c r="AO13" s="7"/>
      <c r="AP13" s="7">
        <v>856</v>
      </c>
      <c r="AQ13" s="7"/>
      <c r="AR13" s="7">
        <v>775</v>
      </c>
      <c r="AS13" s="7"/>
      <c r="AT13" s="7">
        <v>174</v>
      </c>
      <c r="AU13" s="7"/>
    </row>
    <row r="14" spans="1:47" x14ac:dyDescent="0.3">
      <c r="A14" s="6" t="s">
        <v>1680</v>
      </c>
      <c r="B14" s="6"/>
      <c r="C14" s="6"/>
      <c r="D14" s="6"/>
      <c r="E14" s="6" t="s">
        <v>1681</v>
      </c>
      <c r="F14" s="7">
        <v>-288</v>
      </c>
      <c r="G14" s="7"/>
      <c r="H14" s="7">
        <v>-609</v>
      </c>
      <c r="I14" s="7"/>
      <c r="J14" s="7">
        <v>-374</v>
      </c>
      <c r="K14" s="7"/>
      <c r="L14" s="7">
        <v>-213</v>
      </c>
      <c r="M14" s="7"/>
      <c r="N14" s="7" t="s">
        <v>15</v>
      </c>
      <c r="O14" s="7"/>
      <c r="P14" s="7" t="s">
        <v>15</v>
      </c>
      <c r="Q14" s="7"/>
      <c r="R14" s="7" t="s">
        <v>15</v>
      </c>
      <c r="S14" s="7"/>
      <c r="T14" s="7">
        <v>-558</v>
      </c>
      <c r="U14" s="7"/>
      <c r="V14" s="7">
        <v>-768</v>
      </c>
      <c r="W14" s="7"/>
      <c r="X14" s="7" t="s">
        <v>15</v>
      </c>
      <c r="Y14" s="7"/>
      <c r="Z14" s="7" t="s">
        <v>15</v>
      </c>
      <c r="AA14" s="7"/>
      <c r="AB14" s="7" t="s">
        <v>15</v>
      </c>
      <c r="AC14" s="7"/>
      <c r="AD14" s="7">
        <v>-1153</v>
      </c>
      <c r="AE14" s="7"/>
      <c r="AF14" s="7">
        <v>-1015</v>
      </c>
      <c r="AG14" s="7"/>
      <c r="AH14" s="7">
        <v>-1057</v>
      </c>
      <c r="AI14" s="7"/>
      <c r="AJ14" s="7">
        <v>-1223</v>
      </c>
      <c r="AK14" s="7"/>
      <c r="AL14" s="7">
        <v>-894</v>
      </c>
      <c r="AM14" s="7"/>
      <c r="AN14" s="7">
        <v>-1150</v>
      </c>
      <c r="AO14" s="7"/>
      <c r="AP14" s="7">
        <v>-1205</v>
      </c>
      <c r="AQ14" s="7"/>
      <c r="AR14" s="7">
        <v>-1259</v>
      </c>
      <c r="AS14" s="7"/>
      <c r="AT14" s="7">
        <v>-1354</v>
      </c>
      <c r="AU14" s="7"/>
    </row>
    <row r="15" spans="1:47" x14ac:dyDescent="0.3">
      <c r="A15" s="6" t="s">
        <v>1682</v>
      </c>
      <c r="B15" s="6"/>
      <c r="C15" s="6"/>
      <c r="D15" s="6" t="s">
        <v>1683</v>
      </c>
      <c r="E15" s="6"/>
      <c r="F15" s="7">
        <v>84</v>
      </c>
      <c r="G15" s="7"/>
      <c r="H15" s="7">
        <v>64</v>
      </c>
      <c r="I15" s="7"/>
      <c r="J15" s="7">
        <v>65</v>
      </c>
      <c r="K15" s="7"/>
      <c r="L15" s="7" t="s">
        <v>15</v>
      </c>
      <c r="M15" s="7"/>
      <c r="N15" s="7">
        <v>221</v>
      </c>
      <c r="O15" s="7"/>
      <c r="P15" s="7">
        <v>168</v>
      </c>
      <c r="Q15" s="7"/>
      <c r="R15" s="7">
        <v>167</v>
      </c>
      <c r="S15" s="7"/>
      <c r="T15" s="7">
        <v>176</v>
      </c>
      <c r="U15" s="7"/>
      <c r="V15" s="7">
        <v>187</v>
      </c>
      <c r="W15" s="7"/>
      <c r="X15" s="7">
        <v>186</v>
      </c>
      <c r="Y15" s="7"/>
      <c r="Z15" s="7" t="s">
        <v>15</v>
      </c>
      <c r="AA15" s="7"/>
      <c r="AB15" s="7" t="s">
        <v>15</v>
      </c>
      <c r="AC15" s="7"/>
      <c r="AD15" s="7">
        <v>145</v>
      </c>
      <c r="AE15" s="7"/>
      <c r="AF15" s="7">
        <v>186</v>
      </c>
      <c r="AG15" s="7"/>
      <c r="AH15" s="7">
        <v>198</v>
      </c>
      <c r="AI15" s="7"/>
      <c r="AJ15" s="7">
        <v>180</v>
      </c>
      <c r="AK15" s="7"/>
      <c r="AL15" s="7">
        <v>114</v>
      </c>
      <c r="AM15" s="7"/>
      <c r="AN15" s="7">
        <v>209</v>
      </c>
      <c r="AO15" s="7"/>
      <c r="AP15" s="7">
        <v>155</v>
      </c>
      <c r="AQ15" s="7"/>
      <c r="AR15" s="7">
        <v>158</v>
      </c>
      <c r="AS15" s="7"/>
      <c r="AT15" s="7">
        <v>254</v>
      </c>
      <c r="AU15" s="7"/>
    </row>
    <row r="16" spans="1:47" x14ac:dyDescent="0.3">
      <c r="A16" s="6" t="s">
        <v>1684</v>
      </c>
      <c r="B16" s="6"/>
      <c r="C16" s="6"/>
      <c r="D16" s="6"/>
      <c r="E16" s="6" t="s">
        <v>1685</v>
      </c>
      <c r="F16" s="7">
        <v>-214</v>
      </c>
      <c r="G16" s="7"/>
      <c r="H16" s="7">
        <v>-212</v>
      </c>
      <c r="I16" s="7"/>
      <c r="J16" s="7">
        <v>-220</v>
      </c>
      <c r="K16" s="7"/>
      <c r="L16" s="7" t="s">
        <v>15</v>
      </c>
      <c r="M16" s="7"/>
      <c r="N16" s="7" t="s">
        <v>15</v>
      </c>
      <c r="O16" s="7"/>
      <c r="P16" s="7">
        <v>-584</v>
      </c>
      <c r="Q16" s="7"/>
      <c r="R16" s="7">
        <v>-168</v>
      </c>
      <c r="S16" s="7"/>
      <c r="T16" s="7">
        <v>-173</v>
      </c>
      <c r="U16" s="7"/>
      <c r="V16" s="7">
        <v>-181</v>
      </c>
      <c r="W16" s="7"/>
      <c r="X16" s="7" t="s">
        <v>15</v>
      </c>
      <c r="Y16" s="7"/>
      <c r="Z16" s="7" t="s">
        <v>15</v>
      </c>
      <c r="AA16" s="7"/>
      <c r="AB16" s="7" t="s">
        <v>15</v>
      </c>
      <c r="AC16" s="7"/>
      <c r="AD16" s="7">
        <v>-1497</v>
      </c>
      <c r="AE16" s="7"/>
      <c r="AF16" s="7">
        <v>-1894</v>
      </c>
      <c r="AG16" s="7"/>
      <c r="AH16" s="7">
        <v>-1411</v>
      </c>
      <c r="AI16" s="7"/>
      <c r="AJ16" s="7">
        <v>-1139</v>
      </c>
      <c r="AK16" s="7"/>
      <c r="AL16" s="7">
        <v>-1131</v>
      </c>
      <c r="AM16" s="7"/>
      <c r="AN16" s="7">
        <v>-893</v>
      </c>
      <c r="AO16" s="7"/>
      <c r="AP16" s="7">
        <v>-1329</v>
      </c>
      <c r="AQ16" s="7"/>
      <c r="AR16" s="7">
        <v>-1142</v>
      </c>
      <c r="AS16" s="7"/>
      <c r="AT16" s="7">
        <v>-1045</v>
      </c>
      <c r="AU16" s="7"/>
    </row>
    <row r="17" spans="1:47" x14ac:dyDescent="0.3">
      <c r="A17" s="6" t="s">
        <v>1686</v>
      </c>
      <c r="B17" s="6"/>
      <c r="C17" s="6"/>
      <c r="D17" s="6"/>
      <c r="E17" s="6" t="s">
        <v>1687</v>
      </c>
      <c r="F17" s="7">
        <v>298</v>
      </c>
      <c r="G17" s="7"/>
      <c r="H17" s="7">
        <v>276</v>
      </c>
      <c r="I17" s="7"/>
      <c r="J17" s="7">
        <v>285</v>
      </c>
      <c r="K17" s="7"/>
      <c r="L17" s="7" t="s">
        <v>15</v>
      </c>
      <c r="M17" s="7"/>
      <c r="N17" s="7" t="s">
        <v>15</v>
      </c>
      <c r="O17" s="7"/>
      <c r="P17" s="7">
        <v>752</v>
      </c>
      <c r="Q17" s="7"/>
      <c r="R17" s="7">
        <v>335</v>
      </c>
      <c r="S17" s="7"/>
      <c r="T17" s="7">
        <v>349</v>
      </c>
      <c r="U17" s="7"/>
      <c r="V17" s="7">
        <v>369</v>
      </c>
      <c r="W17" s="7"/>
      <c r="X17" s="7" t="s">
        <v>15</v>
      </c>
      <c r="Y17" s="7"/>
      <c r="Z17" s="7" t="s">
        <v>15</v>
      </c>
      <c r="AA17" s="7"/>
      <c r="AB17" s="7" t="s">
        <v>15</v>
      </c>
      <c r="AC17" s="7"/>
      <c r="AD17" s="7">
        <v>1642</v>
      </c>
      <c r="AE17" s="7"/>
      <c r="AF17" s="7">
        <v>2080</v>
      </c>
      <c r="AG17" s="7"/>
      <c r="AH17" s="7">
        <v>1609</v>
      </c>
      <c r="AI17" s="7"/>
      <c r="AJ17" s="7">
        <v>1319</v>
      </c>
      <c r="AK17" s="7"/>
      <c r="AL17" s="7">
        <v>1245</v>
      </c>
      <c r="AM17" s="7"/>
      <c r="AN17" s="7">
        <v>1101</v>
      </c>
      <c r="AO17" s="7"/>
      <c r="AP17" s="7">
        <v>1484</v>
      </c>
      <c r="AQ17" s="7"/>
      <c r="AR17" s="7">
        <v>1301</v>
      </c>
      <c r="AS17" s="7"/>
      <c r="AT17" s="7">
        <v>1299</v>
      </c>
      <c r="AU17" s="7"/>
    </row>
    <row r="18" spans="1:47" x14ac:dyDescent="0.3">
      <c r="A18" s="6" t="s">
        <v>1688</v>
      </c>
      <c r="B18" s="6"/>
      <c r="C18" s="6"/>
      <c r="D18" s="6" t="s">
        <v>1689</v>
      </c>
      <c r="E18" s="6"/>
      <c r="F18" s="7">
        <v>219</v>
      </c>
      <c r="G18" s="7"/>
      <c r="H18" s="7">
        <v>237</v>
      </c>
      <c r="I18" s="7"/>
      <c r="J18" s="7">
        <v>223</v>
      </c>
      <c r="K18" s="7"/>
      <c r="L18" s="7">
        <v>231</v>
      </c>
      <c r="M18" s="7"/>
      <c r="N18" s="7">
        <v>245</v>
      </c>
      <c r="O18" s="7"/>
      <c r="P18" s="7">
        <v>254</v>
      </c>
      <c r="Q18" s="7"/>
      <c r="R18" s="7">
        <v>266</v>
      </c>
      <c r="S18" s="7"/>
      <c r="T18" s="7">
        <v>336</v>
      </c>
      <c r="U18" s="7"/>
      <c r="V18" s="7">
        <v>591</v>
      </c>
      <c r="W18" s="7"/>
      <c r="X18" s="7">
        <v>474</v>
      </c>
      <c r="Y18" s="7"/>
      <c r="Z18" s="7" t="s">
        <v>15</v>
      </c>
      <c r="AA18" s="7"/>
      <c r="AB18" s="7" t="s">
        <v>15</v>
      </c>
      <c r="AC18" s="7"/>
      <c r="AD18" s="7">
        <v>614</v>
      </c>
      <c r="AE18" s="7"/>
      <c r="AF18" s="7">
        <v>506</v>
      </c>
      <c r="AG18" s="7"/>
      <c r="AH18" s="7">
        <v>409</v>
      </c>
      <c r="AI18" s="7"/>
      <c r="AJ18" s="7">
        <v>466</v>
      </c>
      <c r="AK18" s="7"/>
      <c r="AL18" s="7">
        <v>389</v>
      </c>
      <c r="AM18" s="7"/>
      <c r="AN18" s="7">
        <v>557</v>
      </c>
      <c r="AO18" s="7"/>
      <c r="AP18" s="7">
        <v>629</v>
      </c>
      <c r="AQ18" s="7"/>
      <c r="AR18" s="7">
        <v>613</v>
      </c>
      <c r="AS18" s="7"/>
      <c r="AT18" s="7">
        <v>472</v>
      </c>
      <c r="AU18" s="7"/>
    </row>
    <row r="19" spans="1:47" x14ac:dyDescent="0.3">
      <c r="A19" s="6" t="s">
        <v>1690</v>
      </c>
      <c r="B19" s="6"/>
      <c r="C19" s="8" t="s">
        <v>1691</v>
      </c>
      <c r="D19" s="6"/>
      <c r="E19" s="6"/>
      <c r="F19" s="7">
        <v>29015</v>
      </c>
      <c r="G19" s="7"/>
      <c r="H19" s="7">
        <v>30584</v>
      </c>
      <c r="I19" s="7"/>
      <c r="J19" s="7">
        <v>30069</v>
      </c>
      <c r="K19" s="7"/>
      <c r="L19" s="7">
        <v>30449</v>
      </c>
      <c r="M19" s="7"/>
      <c r="N19" s="7">
        <v>33885</v>
      </c>
      <c r="O19" s="7"/>
      <c r="P19" s="7">
        <v>36393</v>
      </c>
      <c r="Q19" s="7"/>
      <c r="R19" s="7">
        <v>39058</v>
      </c>
      <c r="S19" s="7"/>
      <c r="T19" s="7">
        <v>41097</v>
      </c>
      <c r="U19" s="7"/>
      <c r="V19" s="7">
        <v>46207</v>
      </c>
      <c r="W19" s="7"/>
      <c r="X19" s="7">
        <v>37814</v>
      </c>
      <c r="Y19" s="7"/>
      <c r="Z19" s="7">
        <v>42363</v>
      </c>
      <c r="AA19" s="7"/>
      <c r="AB19" s="7">
        <v>46079</v>
      </c>
      <c r="AC19" s="7"/>
      <c r="AD19" s="7">
        <v>46012</v>
      </c>
      <c r="AE19" s="7"/>
      <c r="AF19" s="7">
        <v>47730</v>
      </c>
      <c r="AG19" s="7"/>
      <c r="AH19" s="7">
        <v>49665</v>
      </c>
      <c r="AI19" s="7"/>
      <c r="AJ19" s="7">
        <v>51376</v>
      </c>
      <c r="AK19" s="7"/>
      <c r="AL19" s="7">
        <v>51859</v>
      </c>
      <c r="AM19" s="7"/>
      <c r="AN19" s="7">
        <v>57672</v>
      </c>
      <c r="AO19" s="7"/>
      <c r="AP19" s="7">
        <v>63293</v>
      </c>
      <c r="AQ19" s="7"/>
      <c r="AR19" s="7">
        <v>63923</v>
      </c>
      <c r="AS19" s="7" t="s">
        <v>59</v>
      </c>
      <c r="AT19" s="7">
        <v>56797</v>
      </c>
      <c r="AU19" s="7"/>
    </row>
    <row r="20" spans="1:47" x14ac:dyDescent="0.3">
      <c r="A20" s="6" t="s">
        <v>1692</v>
      </c>
      <c r="B20" s="6"/>
      <c r="C20" s="6"/>
      <c r="D20" s="6" t="s">
        <v>1675</v>
      </c>
      <c r="E20" s="6"/>
      <c r="F20" s="7">
        <v>29002</v>
      </c>
      <c r="G20" s="7"/>
      <c r="H20" s="7">
        <v>30565</v>
      </c>
      <c r="I20" s="7"/>
      <c r="J20" s="7">
        <v>30044</v>
      </c>
      <c r="K20" s="7"/>
      <c r="L20" s="7">
        <v>30428</v>
      </c>
      <c r="M20" s="7"/>
      <c r="N20" s="7">
        <v>33866</v>
      </c>
      <c r="O20" s="7"/>
      <c r="P20" s="7">
        <v>36373</v>
      </c>
      <c r="Q20" s="7"/>
      <c r="R20" s="7">
        <v>39038</v>
      </c>
      <c r="S20" s="7"/>
      <c r="T20" s="7">
        <v>41068</v>
      </c>
      <c r="U20" s="7"/>
      <c r="V20" s="7">
        <v>46153</v>
      </c>
      <c r="W20" s="7"/>
      <c r="X20" s="7">
        <v>37774</v>
      </c>
      <c r="Y20" s="7"/>
      <c r="Z20" s="7">
        <v>42323</v>
      </c>
      <c r="AA20" s="7"/>
      <c r="AB20" s="7">
        <v>46033</v>
      </c>
      <c r="AC20" s="7"/>
      <c r="AD20" s="7">
        <v>45967</v>
      </c>
      <c r="AE20" s="7"/>
      <c r="AF20" s="7">
        <v>47677</v>
      </c>
      <c r="AG20" s="7"/>
      <c r="AH20" s="7">
        <v>49632</v>
      </c>
      <c r="AI20" s="7"/>
      <c r="AJ20" s="7">
        <v>51327</v>
      </c>
      <c r="AK20" s="7"/>
      <c r="AL20" s="7">
        <v>51794</v>
      </c>
      <c r="AM20" s="7"/>
      <c r="AN20" s="7">
        <v>57634</v>
      </c>
      <c r="AO20" s="7"/>
      <c r="AP20" s="7">
        <v>63265</v>
      </c>
      <c r="AQ20" s="7"/>
      <c r="AR20" s="7">
        <v>63841</v>
      </c>
      <c r="AS20" s="7" t="s">
        <v>59</v>
      </c>
      <c r="AT20" s="7">
        <v>56555</v>
      </c>
      <c r="AU20" s="7"/>
    </row>
    <row r="21" spans="1:47" x14ac:dyDescent="0.3">
      <c r="A21" s="6" t="s">
        <v>1693</v>
      </c>
      <c r="B21" s="6"/>
      <c r="C21" s="6"/>
      <c r="D21" s="6"/>
      <c r="E21" s="6" t="s">
        <v>1677</v>
      </c>
      <c r="F21" s="7">
        <v>31463</v>
      </c>
      <c r="G21" s="7"/>
      <c r="H21" s="7">
        <v>31829</v>
      </c>
      <c r="I21" s="7"/>
      <c r="J21" s="7">
        <v>32168</v>
      </c>
      <c r="K21" s="7"/>
      <c r="L21" s="7">
        <v>32355</v>
      </c>
      <c r="M21" s="7"/>
      <c r="N21" s="7">
        <v>35446</v>
      </c>
      <c r="O21" s="7"/>
      <c r="P21" s="7">
        <v>38160</v>
      </c>
      <c r="Q21" s="7"/>
      <c r="R21" s="7">
        <v>41082</v>
      </c>
      <c r="S21" s="7"/>
      <c r="T21" s="7">
        <v>42653</v>
      </c>
      <c r="U21" s="7"/>
      <c r="V21" s="7">
        <v>48037</v>
      </c>
      <c r="W21" s="7"/>
      <c r="X21" s="7">
        <v>39719</v>
      </c>
      <c r="Y21" s="7"/>
      <c r="Z21" s="7">
        <v>44024</v>
      </c>
      <c r="AA21" s="7"/>
      <c r="AB21" s="7">
        <v>47186</v>
      </c>
      <c r="AC21" s="7"/>
      <c r="AD21" s="7">
        <v>46664</v>
      </c>
      <c r="AE21" s="7"/>
      <c r="AF21" s="7">
        <v>49206</v>
      </c>
      <c r="AG21" s="7"/>
      <c r="AH21" s="7">
        <v>51283</v>
      </c>
      <c r="AI21" s="7"/>
      <c r="AJ21" s="7">
        <v>52599</v>
      </c>
      <c r="AK21" s="7"/>
      <c r="AL21" s="7">
        <v>52404</v>
      </c>
      <c r="AM21" s="7"/>
      <c r="AN21" s="7">
        <v>58071</v>
      </c>
      <c r="AO21" s="7"/>
      <c r="AP21" s="7">
        <v>64125</v>
      </c>
      <c r="AQ21" s="7"/>
      <c r="AR21" s="7">
        <v>64010</v>
      </c>
      <c r="AS21" s="7"/>
      <c r="AT21" s="7">
        <v>57259</v>
      </c>
      <c r="AU21" s="7"/>
    </row>
    <row r="22" spans="1:47" x14ac:dyDescent="0.3">
      <c r="A22" s="6" t="s">
        <v>1694</v>
      </c>
      <c r="B22" s="6"/>
      <c r="C22" s="6"/>
      <c r="D22" s="6"/>
      <c r="E22" s="6" t="s">
        <v>1679</v>
      </c>
      <c r="F22" s="7" t="s">
        <v>15</v>
      </c>
      <c r="G22" s="7"/>
      <c r="H22" s="7" t="s">
        <v>15</v>
      </c>
      <c r="I22" s="7"/>
      <c r="J22" s="7" t="s">
        <v>15</v>
      </c>
      <c r="K22" s="7"/>
      <c r="L22" s="7" t="s">
        <v>15</v>
      </c>
      <c r="M22" s="7"/>
      <c r="N22" s="7" t="s">
        <v>15</v>
      </c>
      <c r="O22" s="7"/>
      <c r="P22" s="7">
        <v>450</v>
      </c>
      <c r="Q22" s="7"/>
      <c r="R22" s="7">
        <v>525</v>
      </c>
      <c r="S22" s="7"/>
      <c r="T22" s="7">
        <v>645</v>
      </c>
      <c r="U22" s="7"/>
      <c r="V22" s="7" t="s">
        <v>15</v>
      </c>
      <c r="W22" s="7"/>
      <c r="X22" s="7" t="s">
        <v>15</v>
      </c>
      <c r="Y22" s="7"/>
      <c r="Z22" s="7" t="s">
        <v>15</v>
      </c>
      <c r="AA22" s="7"/>
      <c r="AB22" s="7" t="s">
        <v>15</v>
      </c>
      <c r="AC22" s="7"/>
      <c r="AD22" s="7" t="s">
        <v>15</v>
      </c>
      <c r="AE22" s="7"/>
      <c r="AF22" s="7" t="s">
        <v>15</v>
      </c>
      <c r="AG22" s="7"/>
      <c r="AH22" s="7" t="s">
        <v>15</v>
      </c>
      <c r="AI22" s="7"/>
      <c r="AJ22" s="7">
        <v>434</v>
      </c>
      <c r="AK22" s="7"/>
      <c r="AL22" s="7">
        <v>332</v>
      </c>
      <c r="AM22" s="7"/>
      <c r="AN22" s="7">
        <v>405</v>
      </c>
      <c r="AO22" s="7"/>
      <c r="AP22" s="7">
        <v>525</v>
      </c>
      <c r="AQ22" s="7"/>
      <c r="AR22" s="7">
        <v>491</v>
      </c>
      <c r="AS22" s="7"/>
      <c r="AT22" s="7">
        <v>77</v>
      </c>
      <c r="AU22" s="7"/>
    </row>
    <row r="23" spans="1:47" x14ac:dyDescent="0.3">
      <c r="A23" s="6" t="s">
        <v>1695</v>
      </c>
      <c r="B23" s="6"/>
      <c r="C23" s="6"/>
      <c r="D23" s="6"/>
      <c r="E23" s="6" t="s">
        <v>1681</v>
      </c>
      <c r="F23" s="7" t="s">
        <v>15</v>
      </c>
      <c r="G23" s="7"/>
      <c r="H23" s="7" t="s">
        <v>15</v>
      </c>
      <c r="I23" s="7"/>
      <c r="J23" s="7" t="s">
        <v>15</v>
      </c>
      <c r="K23" s="7"/>
      <c r="L23" s="7" t="s">
        <v>15</v>
      </c>
      <c r="M23" s="7"/>
      <c r="N23" s="7" t="s">
        <v>15</v>
      </c>
      <c r="O23" s="7"/>
      <c r="P23" s="7">
        <v>-2237</v>
      </c>
      <c r="Q23" s="7"/>
      <c r="R23" s="7">
        <v>-2568</v>
      </c>
      <c r="S23" s="7"/>
      <c r="T23" s="7">
        <v>-2230</v>
      </c>
      <c r="U23" s="7"/>
      <c r="V23" s="7" t="s">
        <v>15</v>
      </c>
      <c r="W23" s="7"/>
      <c r="X23" s="7" t="s">
        <v>15</v>
      </c>
      <c r="Y23" s="7"/>
      <c r="Z23" s="7" t="s">
        <v>15</v>
      </c>
      <c r="AA23" s="7"/>
      <c r="AB23" s="7" t="s">
        <v>15</v>
      </c>
      <c r="AC23" s="7"/>
      <c r="AD23" s="7" t="s">
        <v>15</v>
      </c>
      <c r="AE23" s="7"/>
      <c r="AF23" s="7" t="s">
        <v>15</v>
      </c>
      <c r="AG23" s="7"/>
      <c r="AH23" s="7" t="s">
        <v>15</v>
      </c>
      <c r="AI23" s="7"/>
      <c r="AJ23" s="7">
        <v>-1706</v>
      </c>
      <c r="AK23" s="7"/>
      <c r="AL23" s="7">
        <v>-941</v>
      </c>
      <c r="AM23" s="7"/>
      <c r="AN23" s="7">
        <v>-843</v>
      </c>
      <c r="AO23" s="7"/>
      <c r="AP23" s="7">
        <v>-1385</v>
      </c>
      <c r="AQ23" s="7"/>
      <c r="AR23" s="7">
        <v>-660</v>
      </c>
      <c r="AS23" s="7" t="s">
        <v>59</v>
      </c>
      <c r="AT23" s="7">
        <v>-781</v>
      </c>
      <c r="AU23" s="7"/>
    </row>
    <row r="24" spans="1:47" x14ac:dyDescent="0.3">
      <c r="A24" s="6" t="s">
        <v>1696</v>
      </c>
      <c r="B24" s="6"/>
      <c r="C24" s="6"/>
      <c r="D24" s="6" t="s">
        <v>1689</v>
      </c>
      <c r="E24" s="6"/>
      <c r="F24" s="7">
        <v>13</v>
      </c>
      <c r="G24" s="7"/>
      <c r="H24" s="7">
        <v>19</v>
      </c>
      <c r="I24" s="7"/>
      <c r="J24" s="7">
        <v>25</v>
      </c>
      <c r="K24" s="7"/>
      <c r="L24" s="7">
        <v>20</v>
      </c>
      <c r="M24" s="7"/>
      <c r="N24" s="7">
        <v>19</v>
      </c>
      <c r="O24" s="7"/>
      <c r="P24" s="7">
        <v>20</v>
      </c>
      <c r="Q24" s="7"/>
      <c r="R24" s="7">
        <v>20</v>
      </c>
      <c r="S24" s="7"/>
      <c r="T24" s="7">
        <v>29</v>
      </c>
      <c r="U24" s="7"/>
      <c r="V24" s="7">
        <v>54</v>
      </c>
      <c r="W24" s="7"/>
      <c r="X24" s="7">
        <v>41</v>
      </c>
      <c r="Y24" s="7"/>
      <c r="Z24" s="7">
        <v>40</v>
      </c>
      <c r="AA24" s="7"/>
      <c r="AB24" s="7">
        <v>46</v>
      </c>
      <c r="AC24" s="7"/>
      <c r="AD24" s="7">
        <v>46</v>
      </c>
      <c r="AE24" s="7"/>
      <c r="AF24" s="7">
        <v>52</v>
      </c>
      <c r="AG24" s="7"/>
      <c r="AH24" s="7">
        <v>33</v>
      </c>
      <c r="AI24" s="7"/>
      <c r="AJ24" s="7">
        <v>49</v>
      </c>
      <c r="AK24" s="7"/>
      <c r="AL24" s="7">
        <v>64</v>
      </c>
      <c r="AM24" s="7"/>
      <c r="AN24" s="7">
        <v>38</v>
      </c>
      <c r="AO24" s="7"/>
      <c r="AP24" s="7">
        <v>27</v>
      </c>
      <c r="AQ24" s="7"/>
      <c r="AR24" s="7">
        <v>82</v>
      </c>
      <c r="AS24" s="7"/>
      <c r="AT24" s="7">
        <v>242</v>
      </c>
      <c r="AU24" s="7"/>
    </row>
    <row r="25" spans="1:47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x14ac:dyDescent="0.3">
      <c r="A26" s="9" t="s">
        <v>34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x14ac:dyDescent="0.3">
      <c r="A28" s="10" t="s">
        <v>35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x14ac:dyDescent="0.3">
      <c r="A29" s="9" t="s">
        <v>36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x14ac:dyDescent="0.3">
      <c r="A30" s="9" t="s">
        <v>86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x14ac:dyDescent="0.3">
      <c r="A32" s="9" t="s">
        <v>1697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74"/>
  <sheetViews>
    <sheetView workbookViewId="0"/>
  </sheetViews>
  <sheetFormatPr defaultColWidth="12" defaultRowHeight="10.15" x14ac:dyDescent="0.3"/>
  <cols>
    <col min="1" max="1" width="18.1640625" customWidth="1"/>
    <col min="2" max="5" width="2.5" customWidth="1"/>
    <col min="6" max="6" width="70.66406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  <col min="47" max="47" width="10.1640625" customWidth="1"/>
    <col min="48" max="48" width="2.83203125" customWidth="1"/>
  </cols>
  <sheetData>
    <row r="1" spans="1:48" ht="15" customHeight="1" x14ac:dyDescent="0.35">
      <c r="A1" s="1" t="s">
        <v>1582</v>
      </c>
    </row>
    <row r="2" spans="1:48" ht="20.25" customHeight="1" x14ac:dyDescent="0.4">
      <c r="A2" s="3" t="s">
        <v>1583</v>
      </c>
    </row>
    <row r="3" spans="1:48" ht="15" customHeight="1" x14ac:dyDescent="0.35">
      <c r="A3" s="1" t="s">
        <v>90</v>
      </c>
    </row>
    <row r="4" spans="1:48" ht="12.75" customHeight="1" x14ac:dyDescent="0.35">
      <c r="A4" s="2" t="s">
        <v>3</v>
      </c>
    </row>
    <row r="6" spans="1:48" x14ac:dyDescent="0.3">
      <c r="A6" s="5" t="s">
        <v>91</v>
      </c>
      <c r="B6" s="5"/>
      <c r="C6" s="5"/>
      <c r="D6" s="5"/>
      <c r="E6" s="5"/>
      <c r="F6" s="4"/>
      <c r="G6" s="4">
        <v>2001</v>
      </c>
      <c r="H6" s="4"/>
      <c r="I6" s="4">
        <v>2002</v>
      </c>
      <c r="J6" s="4"/>
      <c r="K6" s="4">
        <v>2003</v>
      </c>
      <c r="L6" s="4"/>
      <c r="M6" s="4">
        <v>2004</v>
      </c>
      <c r="N6" s="4"/>
      <c r="O6" s="4">
        <v>2005</v>
      </c>
      <c r="P6" s="4"/>
      <c r="Q6" s="4">
        <v>2006</v>
      </c>
      <c r="R6" s="4"/>
      <c r="S6" s="4">
        <v>2007</v>
      </c>
      <c r="T6" s="4"/>
      <c r="U6" s="4">
        <v>2008</v>
      </c>
      <c r="V6" s="4"/>
      <c r="W6" s="4">
        <v>2009</v>
      </c>
      <c r="X6" s="4"/>
      <c r="Y6" s="4">
        <v>2010</v>
      </c>
      <c r="Z6" s="4"/>
      <c r="AA6" s="4">
        <v>2011</v>
      </c>
      <c r="AB6" s="4"/>
      <c r="AC6" s="4">
        <v>2012</v>
      </c>
      <c r="AD6" s="4"/>
      <c r="AE6" s="4">
        <v>2013</v>
      </c>
      <c r="AF6" s="4"/>
      <c r="AG6" s="4">
        <v>2014</v>
      </c>
      <c r="AH6" s="4"/>
      <c r="AI6" s="4">
        <v>2015</v>
      </c>
      <c r="AJ6" s="4"/>
      <c r="AK6" s="4">
        <v>2016</v>
      </c>
      <c r="AL6" s="4"/>
      <c r="AM6" s="4">
        <v>2017</v>
      </c>
      <c r="AN6" s="4"/>
      <c r="AO6" s="4">
        <v>2018</v>
      </c>
      <c r="AP6" s="4"/>
      <c r="AQ6" s="4">
        <v>2019</v>
      </c>
      <c r="AR6" s="4"/>
      <c r="AS6" s="4">
        <v>2020</v>
      </c>
      <c r="AT6" s="4"/>
      <c r="AU6" s="4">
        <v>2021</v>
      </c>
      <c r="AV6" s="4"/>
    </row>
    <row r="8" spans="1:48" x14ac:dyDescent="0.3">
      <c r="A8" s="6" t="s">
        <v>1584</v>
      </c>
      <c r="B8" s="8" t="s">
        <v>1585</v>
      </c>
      <c r="C8" s="6"/>
      <c r="D8" s="6"/>
      <c r="E8" s="6"/>
      <c r="F8" s="6"/>
      <c r="G8" s="7">
        <v>1685</v>
      </c>
      <c r="H8" s="7"/>
      <c r="I8" s="7">
        <v>2493</v>
      </c>
      <c r="J8" s="7"/>
      <c r="K8" s="7">
        <v>3623</v>
      </c>
      <c r="L8" s="7"/>
      <c r="M8" s="7">
        <v>3936</v>
      </c>
      <c r="N8" s="7"/>
      <c r="O8" s="7">
        <v>3098</v>
      </c>
      <c r="P8" s="7"/>
      <c r="Q8" s="7">
        <v>2519</v>
      </c>
      <c r="R8" s="7"/>
      <c r="S8" s="7">
        <v>2863</v>
      </c>
      <c r="T8" s="7"/>
      <c r="U8" s="7">
        <v>2699</v>
      </c>
      <c r="V8" s="7"/>
      <c r="W8" s="7">
        <v>1618</v>
      </c>
      <c r="X8" s="7"/>
      <c r="Y8" s="7">
        <v>2385</v>
      </c>
      <c r="Z8" s="7"/>
      <c r="AA8" s="7">
        <v>1741</v>
      </c>
      <c r="AB8" s="7"/>
      <c r="AC8" s="7">
        <v>1338</v>
      </c>
      <c r="AD8" s="7"/>
      <c r="AE8" s="7">
        <v>997</v>
      </c>
      <c r="AF8" s="7"/>
      <c r="AG8" s="7">
        <v>1068</v>
      </c>
      <c r="AH8" s="7"/>
      <c r="AI8" s="7">
        <v>2397</v>
      </c>
      <c r="AJ8" s="7"/>
      <c r="AK8" s="7">
        <v>4931</v>
      </c>
      <c r="AL8" s="7" t="s">
        <v>59</v>
      </c>
      <c r="AM8" s="7">
        <v>5018</v>
      </c>
      <c r="AN8" s="7" t="s">
        <v>59</v>
      </c>
      <c r="AO8" s="7">
        <v>5528</v>
      </c>
      <c r="AP8" s="7" t="s">
        <v>59</v>
      </c>
      <c r="AQ8" s="7">
        <v>4333</v>
      </c>
      <c r="AR8" s="7" t="s">
        <v>59</v>
      </c>
      <c r="AS8" s="7">
        <v>3974</v>
      </c>
      <c r="AT8" s="7" t="s">
        <v>59</v>
      </c>
      <c r="AU8" s="7">
        <v>-2978</v>
      </c>
      <c r="AV8" s="7"/>
    </row>
    <row r="10" spans="1:48" x14ac:dyDescent="0.3">
      <c r="A10" s="6" t="s">
        <v>1586</v>
      </c>
      <c r="B10" s="6"/>
      <c r="C10" s="8" t="s">
        <v>1587</v>
      </c>
      <c r="D10" s="6"/>
      <c r="E10" s="6"/>
      <c r="F10" s="6"/>
      <c r="G10" s="7">
        <v>11944</v>
      </c>
      <c r="H10" s="7"/>
      <c r="I10" s="7">
        <v>12843</v>
      </c>
      <c r="J10" s="7"/>
      <c r="K10" s="7">
        <v>13850</v>
      </c>
      <c r="L10" s="7"/>
      <c r="M10" s="7">
        <v>14055</v>
      </c>
      <c r="N10" s="7"/>
      <c r="O10" s="7">
        <v>14432</v>
      </c>
      <c r="P10" s="7"/>
      <c r="Q10" s="7">
        <v>14574</v>
      </c>
      <c r="R10" s="7"/>
      <c r="S10" s="7">
        <v>15397</v>
      </c>
      <c r="T10" s="7"/>
      <c r="U10" s="7">
        <v>16020</v>
      </c>
      <c r="V10" s="7"/>
      <c r="W10" s="7">
        <v>16645</v>
      </c>
      <c r="X10" s="7"/>
      <c r="Y10" s="7">
        <v>15891</v>
      </c>
      <c r="Z10" s="7"/>
      <c r="AA10" s="7">
        <v>16269</v>
      </c>
      <c r="AB10" s="7"/>
      <c r="AC10" s="7">
        <v>16707</v>
      </c>
      <c r="AD10" s="7"/>
      <c r="AE10" s="7">
        <v>16238</v>
      </c>
      <c r="AF10" s="7"/>
      <c r="AG10" s="7">
        <v>16667</v>
      </c>
      <c r="AH10" s="7"/>
      <c r="AI10" s="7">
        <v>18694</v>
      </c>
      <c r="AJ10" s="7"/>
      <c r="AK10" s="7">
        <v>22400</v>
      </c>
      <c r="AL10" s="7" t="s">
        <v>59</v>
      </c>
      <c r="AM10" s="7">
        <v>23310</v>
      </c>
      <c r="AN10" s="7" t="s">
        <v>59</v>
      </c>
      <c r="AO10" s="7">
        <v>25261</v>
      </c>
      <c r="AP10" s="7" t="s">
        <v>59</v>
      </c>
      <c r="AQ10" s="7">
        <v>26556</v>
      </c>
      <c r="AR10" s="7" t="s">
        <v>59</v>
      </c>
      <c r="AS10" s="7">
        <v>27588</v>
      </c>
      <c r="AT10" s="7" t="s">
        <v>59</v>
      </c>
      <c r="AU10" s="7">
        <v>13053</v>
      </c>
      <c r="AV10" s="7"/>
    </row>
    <row r="11" spans="1:48" x14ac:dyDescent="0.3">
      <c r="A11" s="6" t="s">
        <v>1588</v>
      </c>
      <c r="B11" s="6"/>
      <c r="C11" s="6"/>
      <c r="D11" s="6" t="s">
        <v>1589</v>
      </c>
      <c r="E11" s="6"/>
      <c r="F11" s="6"/>
      <c r="G11" s="7">
        <v>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0</v>
      </c>
      <c r="R11" s="7"/>
      <c r="S11" s="7">
        <v>0</v>
      </c>
      <c r="T11" s="7"/>
      <c r="U11" s="7">
        <v>0</v>
      </c>
      <c r="V11" s="7"/>
      <c r="W11" s="7">
        <v>0</v>
      </c>
      <c r="X11" s="7"/>
      <c r="Y11" s="7">
        <v>0</v>
      </c>
      <c r="Z11" s="7"/>
      <c r="AA11" s="7">
        <v>0</v>
      </c>
      <c r="AB11" s="7"/>
      <c r="AC11" s="7">
        <v>0</v>
      </c>
      <c r="AD11" s="7"/>
      <c r="AE11" s="7">
        <v>0</v>
      </c>
      <c r="AF11" s="7"/>
      <c r="AG11" s="7">
        <v>0</v>
      </c>
      <c r="AH11" s="7"/>
      <c r="AI11" s="7">
        <v>0</v>
      </c>
      <c r="AJ11" s="7"/>
      <c r="AK11" s="7">
        <v>0</v>
      </c>
      <c r="AL11" s="7"/>
      <c r="AM11" s="7">
        <v>0</v>
      </c>
      <c r="AN11" s="7"/>
      <c r="AO11" s="7">
        <v>0</v>
      </c>
      <c r="AP11" s="7"/>
      <c r="AQ11" s="7">
        <v>0</v>
      </c>
      <c r="AR11" s="7"/>
      <c r="AS11" s="7">
        <v>0</v>
      </c>
      <c r="AT11" s="7"/>
      <c r="AU11" s="7">
        <v>0</v>
      </c>
      <c r="AV11" s="7"/>
    </row>
    <row r="12" spans="1:48" x14ac:dyDescent="0.3">
      <c r="A12" s="6" t="s">
        <v>1590</v>
      </c>
      <c r="B12" s="6"/>
      <c r="C12" s="6"/>
      <c r="D12" s="6" t="s">
        <v>1591</v>
      </c>
      <c r="E12" s="6"/>
      <c r="F12" s="6"/>
      <c r="G12" s="7">
        <v>264</v>
      </c>
      <c r="H12" s="7"/>
      <c r="I12" s="7">
        <v>170</v>
      </c>
      <c r="J12" s="7"/>
      <c r="K12" s="7">
        <v>161</v>
      </c>
      <c r="L12" s="7"/>
      <c r="M12" s="7">
        <v>122</v>
      </c>
      <c r="N12" s="7"/>
      <c r="O12" s="7">
        <v>105</v>
      </c>
      <c r="P12" s="7"/>
      <c r="Q12" s="7">
        <v>237</v>
      </c>
      <c r="R12" s="7"/>
      <c r="S12" s="7" t="s">
        <v>15</v>
      </c>
      <c r="T12" s="7"/>
      <c r="U12" s="7" t="s">
        <v>15</v>
      </c>
      <c r="V12" s="7"/>
      <c r="W12" s="7" t="s">
        <v>15</v>
      </c>
      <c r="X12" s="7"/>
      <c r="Y12" s="7" t="s">
        <v>15</v>
      </c>
      <c r="Z12" s="7"/>
      <c r="AA12" s="7" t="s">
        <v>15</v>
      </c>
      <c r="AB12" s="7"/>
      <c r="AC12" s="7" t="s">
        <v>15</v>
      </c>
      <c r="AD12" s="7"/>
      <c r="AE12" s="7" t="s">
        <v>15</v>
      </c>
      <c r="AF12" s="7"/>
      <c r="AG12" s="7" t="s">
        <v>15</v>
      </c>
      <c r="AH12" s="7"/>
      <c r="AI12" s="7" t="s">
        <v>15</v>
      </c>
      <c r="AJ12" s="7"/>
      <c r="AK12" s="7" t="s">
        <v>15</v>
      </c>
      <c r="AL12" s="7"/>
      <c r="AM12" s="7" t="s">
        <v>15</v>
      </c>
      <c r="AN12" s="7"/>
      <c r="AO12" s="7" t="s">
        <v>15</v>
      </c>
      <c r="AP12" s="7"/>
      <c r="AQ12" s="7" t="s">
        <v>15</v>
      </c>
      <c r="AR12" s="7"/>
      <c r="AS12" s="7" t="s">
        <v>15</v>
      </c>
      <c r="AT12" s="7"/>
      <c r="AU12" s="7" t="s">
        <v>15</v>
      </c>
      <c r="AV12" s="7"/>
    </row>
    <row r="13" spans="1:48" x14ac:dyDescent="0.3">
      <c r="A13" s="6" t="s">
        <v>1592</v>
      </c>
      <c r="B13" s="6"/>
      <c r="C13" s="6"/>
      <c r="D13" s="6" t="s">
        <v>1593</v>
      </c>
      <c r="E13" s="6"/>
      <c r="F13" s="6"/>
      <c r="G13" s="7">
        <v>2869</v>
      </c>
      <c r="H13" s="7"/>
      <c r="I13" s="7">
        <v>2640</v>
      </c>
      <c r="J13" s="7"/>
      <c r="K13" s="7">
        <v>2509</v>
      </c>
      <c r="L13" s="7"/>
      <c r="M13" s="7">
        <v>2273</v>
      </c>
      <c r="N13" s="7"/>
      <c r="O13" s="7">
        <v>2354</v>
      </c>
      <c r="P13" s="7"/>
      <c r="Q13" s="7">
        <v>2516</v>
      </c>
      <c r="R13" s="7"/>
      <c r="S13" s="7">
        <v>2727</v>
      </c>
      <c r="T13" s="7"/>
      <c r="U13" s="7">
        <v>2808</v>
      </c>
      <c r="V13" s="7"/>
      <c r="W13" s="7">
        <v>2700</v>
      </c>
      <c r="X13" s="7"/>
      <c r="Y13" s="7">
        <v>2349</v>
      </c>
      <c r="Z13" s="7"/>
      <c r="AA13" s="7">
        <v>2528</v>
      </c>
      <c r="AB13" s="7"/>
      <c r="AC13" s="7">
        <v>2606</v>
      </c>
      <c r="AD13" s="7"/>
      <c r="AE13" s="7">
        <v>2579</v>
      </c>
      <c r="AF13" s="7"/>
      <c r="AG13" s="7">
        <v>2518</v>
      </c>
      <c r="AH13" s="7"/>
      <c r="AI13" s="7">
        <v>2601</v>
      </c>
      <c r="AJ13" s="7"/>
      <c r="AK13" s="7">
        <v>2792</v>
      </c>
      <c r="AL13" s="7"/>
      <c r="AM13" s="7">
        <v>2878</v>
      </c>
      <c r="AN13" s="7"/>
      <c r="AO13" s="7">
        <v>3162</v>
      </c>
      <c r="AP13" s="7"/>
      <c r="AQ13" s="7">
        <v>3371</v>
      </c>
      <c r="AR13" s="7" t="s">
        <v>59</v>
      </c>
      <c r="AS13" s="7">
        <v>3451</v>
      </c>
      <c r="AT13" s="7" t="s">
        <v>59</v>
      </c>
      <c r="AU13" s="7">
        <v>1359</v>
      </c>
      <c r="AV13" s="7"/>
    </row>
    <row r="14" spans="1:48" x14ac:dyDescent="0.3">
      <c r="A14" s="6" t="s">
        <v>1594</v>
      </c>
      <c r="B14" s="6"/>
      <c r="C14" s="6"/>
      <c r="D14" s="6"/>
      <c r="E14" s="6" t="s">
        <v>1595</v>
      </c>
      <c r="F14" s="6"/>
      <c r="G14" s="7">
        <v>580</v>
      </c>
      <c r="H14" s="7"/>
      <c r="I14" s="7">
        <v>548</v>
      </c>
      <c r="J14" s="7"/>
      <c r="K14" s="7">
        <v>510</v>
      </c>
      <c r="L14" s="7"/>
      <c r="M14" s="7">
        <v>572</v>
      </c>
      <c r="N14" s="7"/>
      <c r="O14" s="7">
        <v>573</v>
      </c>
      <c r="P14" s="7"/>
      <c r="Q14" s="7">
        <v>673</v>
      </c>
      <c r="R14" s="7"/>
      <c r="S14" s="7">
        <v>726</v>
      </c>
      <c r="T14" s="7"/>
      <c r="U14" s="7">
        <v>614</v>
      </c>
      <c r="V14" s="7"/>
      <c r="W14" s="7">
        <v>505</v>
      </c>
      <c r="X14" s="7"/>
      <c r="Y14" s="7">
        <v>410</v>
      </c>
      <c r="Z14" s="7"/>
      <c r="AA14" s="7">
        <v>484</v>
      </c>
      <c r="AB14" s="7"/>
      <c r="AC14" s="7">
        <v>544</v>
      </c>
      <c r="AD14" s="7"/>
      <c r="AE14" s="7">
        <v>518</v>
      </c>
      <c r="AF14" s="7"/>
      <c r="AG14" s="7">
        <v>496</v>
      </c>
      <c r="AH14" s="7"/>
      <c r="AI14" s="7">
        <v>526</v>
      </c>
      <c r="AJ14" s="7"/>
      <c r="AK14" s="7">
        <v>528</v>
      </c>
      <c r="AL14" s="7"/>
      <c r="AM14" s="7">
        <v>551</v>
      </c>
      <c r="AN14" s="7"/>
      <c r="AO14" s="7">
        <v>555</v>
      </c>
      <c r="AP14" s="7"/>
      <c r="AQ14" s="7">
        <v>617</v>
      </c>
      <c r="AR14" s="7"/>
      <c r="AS14" s="7">
        <v>671</v>
      </c>
      <c r="AT14" s="7"/>
      <c r="AU14" s="7">
        <v>671</v>
      </c>
      <c r="AV14" s="7"/>
    </row>
    <row r="15" spans="1:48" x14ac:dyDescent="0.3">
      <c r="A15" s="6" t="s">
        <v>1596</v>
      </c>
      <c r="B15" s="6"/>
      <c r="C15" s="6"/>
      <c r="D15" s="6"/>
      <c r="E15" s="6" t="s">
        <v>1597</v>
      </c>
      <c r="F15" s="6"/>
      <c r="G15" s="7">
        <v>2240</v>
      </c>
      <c r="H15" s="7"/>
      <c r="I15" s="7">
        <v>2041</v>
      </c>
      <c r="J15" s="7"/>
      <c r="K15" s="7">
        <v>1961</v>
      </c>
      <c r="L15" s="7"/>
      <c r="M15" s="7">
        <v>1662</v>
      </c>
      <c r="N15" s="7"/>
      <c r="O15" s="7">
        <v>1738</v>
      </c>
      <c r="P15" s="7"/>
      <c r="Q15" s="7">
        <v>1798</v>
      </c>
      <c r="R15" s="7"/>
      <c r="S15" s="7">
        <v>1953</v>
      </c>
      <c r="T15" s="7"/>
      <c r="U15" s="7">
        <v>2148</v>
      </c>
      <c r="V15" s="7"/>
      <c r="W15" s="7">
        <v>2140</v>
      </c>
      <c r="X15" s="7"/>
      <c r="Y15" s="7">
        <v>1883</v>
      </c>
      <c r="Z15" s="7"/>
      <c r="AA15" s="7">
        <v>1995</v>
      </c>
      <c r="AB15" s="7"/>
      <c r="AC15" s="7">
        <v>1990</v>
      </c>
      <c r="AD15" s="7"/>
      <c r="AE15" s="7">
        <v>2003</v>
      </c>
      <c r="AF15" s="7"/>
      <c r="AG15" s="7">
        <v>1965</v>
      </c>
      <c r="AH15" s="7"/>
      <c r="AI15" s="7">
        <v>2015</v>
      </c>
      <c r="AJ15" s="7"/>
      <c r="AK15" s="7">
        <v>2198</v>
      </c>
      <c r="AL15" s="7"/>
      <c r="AM15" s="7">
        <v>2262</v>
      </c>
      <c r="AN15" s="7"/>
      <c r="AO15" s="7">
        <v>2542</v>
      </c>
      <c r="AP15" s="7"/>
      <c r="AQ15" s="7">
        <v>2662</v>
      </c>
      <c r="AR15" s="7"/>
      <c r="AS15" s="7">
        <v>2650</v>
      </c>
      <c r="AT15" s="7"/>
      <c r="AU15" s="7">
        <v>534</v>
      </c>
      <c r="AV15" s="7"/>
    </row>
    <row r="16" spans="1:48" x14ac:dyDescent="0.3">
      <c r="A16" s="6" t="s">
        <v>1598</v>
      </c>
      <c r="B16" s="6"/>
      <c r="C16" s="6"/>
      <c r="D16" s="6"/>
      <c r="E16" s="6" t="s">
        <v>1599</v>
      </c>
      <c r="F16" s="6"/>
      <c r="G16" s="7">
        <v>0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0</v>
      </c>
      <c r="R16" s="7"/>
      <c r="S16" s="7">
        <v>0</v>
      </c>
      <c r="T16" s="7"/>
      <c r="U16" s="7">
        <v>0</v>
      </c>
      <c r="V16" s="7"/>
      <c r="W16" s="7">
        <v>0</v>
      </c>
      <c r="X16" s="7"/>
      <c r="Y16" s="7">
        <v>0</v>
      </c>
      <c r="Z16" s="7"/>
      <c r="AA16" s="7">
        <v>0</v>
      </c>
      <c r="AB16" s="7"/>
      <c r="AC16" s="7">
        <v>0</v>
      </c>
      <c r="AD16" s="7"/>
      <c r="AE16" s="7">
        <v>0</v>
      </c>
      <c r="AF16" s="7"/>
      <c r="AG16" s="7">
        <v>0</v>
      </c>
      <c r="AH16" s="7"/>
      <c r="AI16" s="7">
        <v>0</v>
      </c>
      <c r="AJ16" s="7"/>
      <c r="AK16" s="7">
        <v>0</v>
      </c>
      <c r="AL16" s="7"/>
      <c r="AM16" s="7">
        <v>0</v>
      </c>
      <c r="AN16" s="7"/>
      <c r="AO16" s="7">
        <v>0</v>
      </c>
      <c r="AP16" s="7"/>
      <c r="AQ16" s="7">
        <v>0</v>
      </c>
      <c r="AR16" s="7"/>
      <c r="AS16" s="7">
        <v>0</v>
      </c>
      <c r="AT16" s="7"/>
      <c r="AU16" s="7">
        <v>0</v>
      </c>
      <c r="AV16" s="7"/>
    </row>
    <row r="17" spans="1:48" x14ac:dyDescent="0.3">
      <c r="A17" s="6" t="s">
        <v>1600</v>
      </c>
      <c r="B17" s="6"/>
      <c r="C17" s="6"/>
      <c r="D17" s="6"/>
      <c r="E17" s="6" t="s">
        <v>1601</v>
      </c>
      <c r="F17" s="6"/>
      <c r="G17" s="7">
        <v>48</v>
      </c>
      <c r="H17" s="7"/>
      <c r="I17" s="7">
        <v>51</v>
      </c>
      <c r="J17" s="7"/>
      <c r="K17" s="7">
        <v>39</v>
      </c>
      <c r="L17" s="7"/>
      <c r="M17" s="7">
        <v>39</v>
      </c>
      <c r="N17" s="7"/>
      <c r="O17" s="7">
        <v>43</v>
      </c>
      <c r="P17" s="7"/>
      <c r="Q17" s="7">
        <v>44</v>
      </c>
      <c r="R17" s="7"/>
      <c r="S17" s="7">
        <v>49</v>
      </c>
      <c r="T17" s="7"/>
      <c r="U17" s="7">
        <v>46</v>
      </c>
      <c r="V17" s="7"/>
      <c r="W17" s="7">
        <v>55</v>
      </c>
      <c r="X17" s="7"/>
      <c r="Y17" s="7">
        <v>56</v>
      </c>
      <c r="Z17" s="7"/>
      <c r="AA17" s="7">
        <v>48</v>
      </c>
      <c r="AB17" s="7"/>
      <c r="AC17" s="7">
        <v>72</v>
      </c>
      <c r="AD17" s="7"/>
      <c r="AE17" s="7">
        <v>58</v>
      </c>
      <c r="AF17" s="7"/>
      <c r="AG17" s="7">
        <v>56</v>
      </c>
      <c r="AH17" s="7"/>
      <c r="AI17" s="7">
        <v>60</v>
      </c>
      <c r="AJ17" s="7"/>
      <c r="AK17" s="7">
        <v>67</v>
      </c>
      <c r="AL17" s="7"/>
      <c r="AM17" s="7">
        <v>65</v>
      </c>
      <c r="AN17" s="7"/>
      <c r="AO17" s="7">
        <v>66</v>
      </c>
      <c r="AP17" s="7"/>
      <c r="AQ17" s="7">
        <v>92</v>
      </c>
      <c r="AR17" s="7" t="s">
        <v>59</v>
      </c>
      <c r="AS17" s="7">
        <v>129</v>
      </c>
      <c r="AT17" s="7" t="s">
        <v>59</v>
      </c>
      <c r="AU17" s="7">
        <v>154</v>
      </c>
      <c r="AV17" s="7"/>
    </row>
    <row r="18" spans="1:48" x14ac:dyDescent="0.3">
      <c r="A18" s="6" t="s">
        <v>1602</v>
      </c>
      <c r="B18" s="6"/>
      <c r="C18" s="6"/>
      <c r="D18" s="6" t="s">
        <v>1603</v>
      </c>
      <c r="E18" s="6"/>
      <c r="F18" s="6"/>
      <c r="G18" s="7">
        <v>6521</v>
      </c>
      <c r="H18" s="7"/>
      <c r="I18" s="7">
        <v>7566</v>
      </c>
      <c r="J18" s="7"/>
      <c r="K18" s="7">
        <v>8593</v>
      </c>
      <c r="L18" s="7"/>
      <c r="M18" s="7">
        <v>9339</v>
      </c>
      <c r="N18" s="7"/>
      <c r="O18" s="7">
        <v>9461</v>
      </c>
      <c r="P18" s="7"/>
      <c r="Q18" s="7">
        <v>9197</v>
      </c>
      <c r="R18" s="7"/>
      <c r="S18" s="7">
        <v>9662</v>
      </c>
      <c r="T18" s="7"/>
      <c r="U18" s="7">
        <v>9778</v>
      </c>
      <c r="V18" s="7"/>
      <c r="W18" s="7">
        <v>9698</v>
      </c>
      <c r="X18" s="7"/>
      <c r="Y18" s="7">
        <v>9343</v>
      </c>
      <c r="Z18" s="7"/>
      <c r="AA18" s="7">
        <v>9077</v>
      </c>
      <c r="AB18" s="7"/>
      <c r="AC18" s="7">
        <v>9174</v>
      </c>
      <c r="AD18" s="7"/>
      <c r="AE18" s="7">
        <v>8841</v>
      </c>
      <c r="AF18" s="7"/>
      <c r="AG18" s="7">
        <v>9234</v>
      </c>
      <c r="AH18" s="7"/>
      <c r="AI18" s="7">
        <v>11398</v>
      </c>
      <c r="AJ18" s="7"/>
      <c r="AK18" s="7">
        <v>14068</v>
      </c>
      <c r="AL18" s="7"/>
      <c r="AM18" s="7">
        <v>14122</v>
      </c>
      <c r="AN18" s="7"/>
      <c r="AO18" s="7">
        <v>15340</v>
      </c>
      <c r="AP18" s="7"/>
      <c r="AQ18" s="7">
        <v>15806</v>
      </c>
      <c r="AR18" s="7"/>
      <c r="AS18" s="7">
        <v>15914</v>
      </c>
      <c r="AT18" s="7" t="s">
        <v>59</v>
      </c>
      <c r="AU18" s="7">
        <v>4565</v>
      </c>
      <c r="AV18" s="7"/>
    </row>
    <row r="19" spans="1:48" x14ac:dyDescent="0.3">
      <c r="A19" s="6" t="s">
        <v>1604</v>
      </c>
      <c r="B19" s="6"/>
      <c r="C19" s="6"/>
      <c r="D19" s="6"/>
      <c r="E19" s="6" t="s">
        <v>1605</v>
      </c>
      <c r="F19" s="6"/>
      <c r="G19" s="7">
        <v>639</v>
      </c>
      <c r="H19" s="7"/>
      <c r="I19" s="7">
        <v>742</v>
      </c>
      <c r="J19" s="7"/>
      <c r="K19" s="7">
        <v>779</v>
      </c>
      <c r="L19" s="7"/>
      <c r="M19" s="7">
        <v>696</v>
      </c>
      <c r="N19" s="7"/>
      <c r="O19" s="7">
        <v>706</v>
      </c>
      <c r="P19" s="7"/>
      <c r="Q19" s="7">
        <v>690</v>
      </c>
      <c r="R19" s="7"/>
      <c r="S19" s="7">
        <v>820</v>
      </c>
      <c r="T19" s="7"/>
      <c r="U19" s="7">
        <v>931</v>
      </c>
      <c r="V19" s="7"/>
      <c r="W19" s="7">
        <v>819</v>
      </c>
      <c r="X19" s="7"/>
      <c r="Y19" s="7">
        <v>694</v>
      </c>
      <c r="Z19" s="7"/>
      <c r="AA19" s="7">
        <v>710</v>
      </c>
      <c r="AB19" s="7"/>
      <c r="AC19" s="7">
        <v>686</v>
      </c>
      <c r="AD19" s="7"/>
      <c r="AE19" s="7">
        <v>685</v>
      </c>
      <c r="AF19" s="7"/>
      <c r="AG19" s="7">
        <v>772</v>
      </c>
      <c r="AH19" s="7"/>
      <c r="AI19" s="7">
        <v>877</v>
      </c>
      <c r="AJ19" s="7"/>
      <c r="AK19" s="7">
        <v>1147</v>
      </c>
      <c r="AL19" s="7"/>
      <c r="AM19" s="7">
        <v>955</v>
      </c>
      <c r="AN19" s="7"/>
      <c r="AO19" s="7">
        <v>1073</v>
      </c>
      <c r="AP19" s="7"/>
      <c r="AQ19" s="7">
        <v>1161</v>
      </c>
      <c r="AR19" s="7"/>
      <c r="AS19" s="7">
        <v>1319</v>
      </c>
      <c r="AT19" s="7"/>
      <c r="AU19" s="7">
        <v>131</v>
      </c>
      <c r="AV19" s="7"/>
    </row>
    <row r="20" spans="1:48" x14ac:dyDescent="0.3">
      <c r="A20" s="6" t="s">
        <v>1606</v>
      </c>
      <c r="B20" s="6"/>
      <c r="C20" s="6"/>
      <c r="D20" s="6"/>
      <c r="E20" s="6" t="s">
        <v>1607</v>
      </c>
      <c r="F20" s="6"/>
      <c r="G20" s="7">
        <v>5883</v>
      </c>
      <c r="H20" s="7"/>
      <c r="I20" s="7">
        <v>6825</v>
      </c>
      <c r="J20" s="7"/>
      <c r="K20" s="7">
        <v>7814</v>
      </c>
      <c r="L20" s="7"/>
      <c r="M20" s="7">
        <v>8643</v>
      </c>
      <c r="N20" s="7"/>
      <c r="O20" s="7">
        <v>8755</v>
      </c>
      <c r="P20" s="7"/>
      <c r="Q20" s="7">
        <v>8507</v>
      </c>
      <c r="R20" s="7"/>
      <c r="S20" s="7">
        <v>8843</v>
      </c>
      <c r="T20" s="7"/>
      <c r="U20" s="7">
        <v>8848</v>
      </c>
      <c r="V20" s="7"/>
      <c r="W20" s="7">
        <v>8880</v>
      </c>
      <c r="X20" s="7"/>
      <c r="Y20" s="7">
        <v>8649</v>
      </c>
      <c r="Z20" s="7"/>
      <c r="AA20" s="7">
        <v>8367</v>
      </c>
      <c r="AB20" s="7"/>
      <c r="AC20" s="7">
        <v>8488</v>
      </c>
      <c r="AD20" s="7"/>
      <c r="AE20" s="7">
        <v>8157</v>
      </c>
      <c r="AF20" s="7"/>
      <c r="AG20" s="7">
        <v>8462</v>
      </c>
      <c r="AH20" s="7"/>
      <c r="AI20" s="7">
        <v>10521</v>
      </c>
      <c r="AJ20" s="7"/>
      <c r="AK20" s="7">
        <v>12921</v>
      </c>
      <c r="AL20" s="7"/>
      <c r="AM20" s="7">
        <v>13167</v>
      </c>
      <c r="AN20" s="7"/>
      <c r="AO20" s="7">
        <v>14267</v>
      </c>
      <c r="AP20" s="7"/>
      <c r="AQ20" s="7">
        <v>14644</v>
      </c>
      <c r="AR20" s="7"/>
      <c r="AS20" s="7">
        <v>14595</v>
      </c>
      <c r="AT20" s="7" t="s">
        <v>59</v>
      </c>
      <c r="AU20" s="7">
        <v>4434</v>
      </c>
      <c r="AV20" s="7"/>
    </row>
    <row r="21" spans="1:48" x14ac:dyDescent="0.3">
      <c r="A21" s="6" t="s">
        <v>1608</v>
      </c>
      <c r="B21" s="6"/>
      <c r="C21" s="6"/>
      <c r="D21" s="6"/>
      <c r="E21" s="6"/>
      <c r="F21" s="6" t="s">
        <v>1609</v>
      </c>
      <c r="G21" s="7">
        <v>597</v>
      </c>
      <c r="H21" s="7"/>
      <c r="I21" s="7">
        <v>927</v>
      </c>
      <c r="J21" s="7"/>
      <c r="K21" s="7">
        <v>1694</v>
      </c>
      <c r="L21" s="7"/>
      <c r="M21" s="7">
        <v>2499</v>
      </c>
      <c r="N21" s="7"/>
      <c r="O21" s="7">
        <v>2432</v>
      </c>
      <c r="P21" s="7"/>
      <c r="Q21" s="7">
        <v>2193</v>
      </c>
      <c r="R21" s="7"/>
      <c r="S21" s="7">
        <v>2241</v>
      </c>
      <c r="T21" s="7"/>
      <c r="U21" s="7">
        <v>2202</v>
      </c>
      <c r="V21" s="7"/>
      <c r="W21" s="7">
        <v>2227</v>
      </c>
      <c r="X21" s="7"/>
      <c r="Y21" s="7">
        <v>2415</v>
      </c>
      <c r="Z21" s="7"/>
      <c r="AA21" s="7">
        <v>2492</v>
      </c>
      <c r="AB21" s="7"/>
      <c r="AC21" s="7">
        <v>2492</v>
      </c>
      <c r="AD21" s="7"/>
      <c r="AE21" s="7">
        <v>2432</v>
      </c>
      <c r="AF21" s="7"/>
      <c r="AG21" s="7">
        <v>2512</v>
      </c>
      <c r="AH21" s="7"/>
      <c r="AI21" s="7">
        <v>3105</v>
      </c>
      <c r="AJ21" s="7"/>
      <c r="AK21" s="7">
        <v>3733</v>
      </c>
      <c r="AL21" s="7"/>
      <c r="AM21" s="7">
        <v>3975</v>
      </c>
      <c r="AN21" s="7"/>
      <c r="AO21" s="7">
        <v>4267</v>
      </c>
      <c r="AP21" s="7"/>
      <c r="AQ21" s="7">
        <v>4402</v>
      </c>
      <c r="AR21" s="7"/>
      <c r="AS21" s="7">
        <v>4292</v>
      </c>
      <c r="AT21" s="7"/>
      <c r="AU21" s="7">
        <v>3230</v>
      </c>
      <c r="AV21" s="7"/>
    </row>
    <row r="22" spans="1:48" x14ac:dyDescent="0.3">
      <c r="A22" s="6" t="s">
        <v>1610</v>
      </c>
      <c r="B22" s="6"/>
      <c r="C22" s="6"/>
      <c r="D22" s="6"/>
      <c r="E22" s="6"/>
      <c r="F22" s="6" t="s">
        <v>1611</v>
      </c>
      <c r="G22" s="7">
        <v>12</v>
      </c>
      <c r="H22" s="7"/>
      <c r="I22" s="7">
        <v>12</v>
      </c>
      <c r="J22" s="7"/>
      <c r="K22" s="7">
        <v>12</v>
      </c>
      <c r="L22" s="7"/>
      <c r="M22" s="7">
        <v>12</v>
      </c>
      <c r="N22" s="7"/>
      <c r="O22" s="7">
        <v>12</v>
      </c>
      <c r="P22" s="7"/>
      <c r="Q22" s="7">
        <v>12</v>
      </c>
      <c r="R22" s="7"/>
      <c r="S22" s="7">
        <v>12</v>
      </c>
      <c r="T22" s="7"/>
      <c r="U22" s="7">
        <v>12</v>
      </c>
      <c r="V22" s="7"/>
      <c r="W22" s="7">
        <v>12</v>
      </c>
      <c r="X22" s="7"/>
      <c r="Y22" s="7">
        <v>12</v>
      </c>
      <c r="Z22" s="7"/>
      <c r="AA22" s="7">
        <v>12</v>
      </c>
      <c r="AB22" s="7"/>
      <c r="AC22" s="7">
        <v>12</v>
      </c>
      <c r="AD22" s="7"/>
      <c r="AE22" s="7">
        <v>12</v>
      </c>
      <c r="AF22" s="7"/>
      <c r="AG22" s="7">
        <v>12</v>
      </c>
      <c r="AH22" s="7"/>
      <c r="AI22" s="7">
        <v>12</v>
      </c>
      <c r="AJ22" s="7"/>
      <c r="AK22" s="7">
        <v>12</v>
      </c>
      <c r="AL22" s="7"/>
      <c r="AM22" s="7">
        <v>12</v>
      </c>
      <c r="AN22" s="7"/>
      <c r="AO22" s="7">
        <v>12</v>
      </c>
      <c r="AP22" s="7"/>
      <c r="AQ22" s="7">
        <v>12</v>
      </c>
      <c r="AR22" s="7"/>
      <c r="AS22" s="7">
        <v>12</v>
      </c>
      <c r="AT22" s="7"/>
      <c r="AU22" s="7">
        <v>0</v>
      </c>
      <c r="AV22" s="7"/>
    </row>
    <row r="23" spans="1:48" x14ac:dyDescent="0.3">
      <c r="A23" s="6" t="s">
        <v>1612</v>
      </c>
      <c r="B23" s="6"/>
      <c r="C23" s="6"/>
      <c r="D23" s="6"/>
      <c r="E23" s="6"/>
      <c r="F23" s="6" t="s">
        <v>1613</v>
      </c>
      <c r="G23" s="7">
        <v>5274</v>
      </c>
      <c r="H23" s="7"/>
      <c r="I23" s="7">
        <v>5886</v>
      </c>
      <c r="J23" s="7"/>
      <c r="K23" s="7">
        <v>6108</v>
      </c>
      <c r="L23" s="7"/>
      <c r="M23" s="7">
        <v>6132</v>
      </c>
      <c r="N23" s="7"/>
      <c r="O23" s="7">
        <v>6312</v>
      </c>
      <c r="P23" s="7"/>
      <c r="Q23" s="7">
        <v>6302</v>
      </c>
      <c r="R23" s="7"/>
      <c r="S23" s="7">
        <v>6591</v>
      </c>
      <c r="T23" s="7"/>
      <c r="U23" s="7">
        <v>6634</v>
      </c>
      <c r="V23" s="7"/>
      <c r="W23" s="7">
        <v>6641</v>
      </c>
      <c r="X23" s="7"/>
      <c r="Y23" s="7">
        <v>6222</v>
      </c>
      <c r="Z23" s="7"/>
      <c r="AA23" s="7">
        <v>5864</v>
      </c>
      <c r="AB23" s="7"/>
      <c r="AC23" s="7">
        <v>5984</v>
      </c>
      <c r="AD23" s="7"/>
      <c r="AE23" s="7">
        <v>5713</v>
      </c>
      <c r="AF23" s="7"/>
      <c r="AG23" s="7">
        <v>5939</v>
      </c>
      <c r="AH23" s="7"/>
      <c r="AI23" s="7">
        <v>7405</v>
      </c>
      <c r="AJ23" s="7"/>
      <c r="AK23" s="7">
        <v>9176</v>
      </c>
      <c r="AL23" s="7"/>
      <c r="AM23" s="7">
        <v>9181</v>
      </c>
      <c r="AN23" s="7"/>
      <c r="AO23" s="7">
        <v>9989</v>
      </c>
      <c r="AP23" s="7"/>
      <c r="AQ23" s="7">
        <v>10231</v>
      </c>
      <c r="AR23" s="7"/>
      <c r="AS23" s="7">
        <v>10291</v>
      </c>
      <c r="AT23" s="7" t="s">
        <v>59</v>
      </c>
      <c r="AU23" s="7">
        <v>1204</v>
      </c>
      <c r="AV23" s="7"/>
    </row>
    <row r="24" spans="1:48" x14ac:dyDescent="0.3">
      <c r="A24" s="6" t="s">
        <v>1614</v>
      </c>
      <c r="B24" s="6"/>
      <c r="C24" s="6"/>
      <c r="D24" s="6" t="s">
        <v>782</v>
      </c>
      <c r="E24" s="6"/>
      <c r="F24" s="6"/>
      <c r="G24" s="7">
        <v>25</v>
      </c>
      <c r="H24" s="7"/>
      <c r="I24" s="7">
        <v>34</v>
      </c>
      <c r="J24" s="7"/>
      <c r="K24" s="7">
        <v>52</v>
      </c>
      <c r="L24" s="7"/>
      <c r="M24" s="7">
        <v>54</v>
      </c>
      <c r="N24" s="7"/>
      <c r="O24" s="7">
        <v>60</v>
      </c>
      <c r="P24" s="7"/>
      <c r="Q24" s="7">
        <v>44</v>
      </c>
      <c r="R24" s="7"/>
      <c r="S24" s="7" t="s">
        <v>15</v>
      </c>
      <c r="T24" s="7"/>
      <c r="U24" s="7" t="s">
        <v>15</v>
      </c>
      <c r="V24" s="7"/>
      <c r="W24" s="7" t="s">
        <v>15</v>
      </c>
      <c r="X24" s="7"/>
      <c r="Y24" s="7" t="s">
        <v>15</v>
      </c>
      <c r="Z24" s="7"/>
      <c r="AA24" s="7" t="s">
        <v>15</v>
      </c>
      <c r="AB24" s="7"/>
      <c r="AC24" s="7" t="s">
        <v>15</v>
      </c>
      <c r="AD24" s="7"/>
      <c r="AE24" s="7" t="s">
        <v>15</v>
      </c>
      <c r="AF24" s="7"/>
      <c r="AG24" s="7">
        <v>23</v>
      </c>
      <c r="AH24" s="7"/>
      <c r="AI24" s="7">
        <v>28</v>
      </c>
      <c r="AJ24" s="7"/>
      <c r="AK24" s="7" t="s">
        <v>15</v>
      </c>
      <c r="AL24" s="7"/>
      <c r="AM24" s="7" t="s">
        <v>15</v>
      </c>
      <c r="AN24" s="7"/>
      <c r="AO24" s="7" t="s">
        <v>15</v>
      </c>
      <c r="AP24" s="7"/>
      <c r="AQ24" s="7">
        <v>22</v>
      </c>
      <c r="AR24" s="7"/>
      <c r="AS24" s="7" t="s">
        <v>15</v>
      </c>
      <c r="AT24" s="7"/>
      <c r="AU24" s="7" t="s">
        <v>15</v>
      </c>
      <c r="AV24" s="7"/>
    </row>
    <row r="25" spans="1:48" x14ac:dyDescent="0.3">
      <c r="A25" s="6" t="s">
        <v>1615</v>
      </c>
      <c r="B25" s="6"/>
      <c r="C25" s="6"/>
      <c r="D25" s="6" t="s">
        <v>1616</v>
      </c>
      <c r="E25" s="6"/>
      <c r="F25" s="6"/>
      <c r="G25" s="7">
        <v>28</v>
      </c>
      <c r="H25" s="7"/>
      <c r="I25" s="7">
        <v>32</v>
      </c>
      <c r="J25" s="7"/>
      <c r="K25" s="7">
        <v>37</v>
      </c>
      <c r="L25" s="7"/>
      <c r="M25" s="7">
        <v>44</v>
      </c>
      <c r="N25" s="7"/>
      <c r="O25" s="7">
        <v>44</v>
      </c>
      <c r="P25" s="7"/>
      <c r="Q25" s="7">
        <v>38</v>
      </c>
      <c r="R25" s="7"/>
      <c r="S25" s="7">
        <v>40</v>
      </c>
      <c r="T25" s="7"/>
      <c r="U25" s="7">
        <v>41</v>
      </c>
      <c r="V25" s="7"/>
      <c r="W25" s="7">
        <v>46</v>
      </c>
      <c r="X25" s="7"/>
      <c r="Y25" s="7">
        <v>48</v>
      </c>
      <c r="Z25" s="7"/>
      <c r="AA25" s="7">
        <v>49</v>
      </c>
      <c r="AB25" s="7"/>
      <c r="AC25" s="7">
        <v>50</v>
      </c>
      <c r="AD25" s="7"/>
      <c r="AE25" s="7">
        <v>48</v>
      </c>
      <c r="AF25" s="7"/>
      <c r="AG25" s="7" t="s">
        <v>15</v>
      </c>
      <c r="AH25" s="7"/>
      <c r="AI25" s="7" t="s">
        <v>15</v>
      </c>
      <c r="AJ25" s="7"/>
      <c r="AK25" s="7" t="s">
        <v>15</v>
      </c>
      <c r="AL25" s="7"/>
      <c r="AM25" s="7" t="s">
        <v>15</v>
      </c>
      <c r="AN25" s="7"/>
      <c r="AO25" s="7" t="s">
        <v>15</v>
      </c>
      <c r="AP25" s="7"/>
      <c r="AQ25" s="7">
        <v>154</v>
      </c>
      <c r="AR25" s="7"/>
      <c r="AS25" s="7">
        <v>61</v>
      </c>
      <c r="AT25" s="7" t="s">
        <v>59</v>
      </c>
      <c r="AU25" s="7" t="s">
        <v>15</v>
      </c>
      <c r="AV25" s="7"/>
    </row>
    <row r="26" spans="1:48" x14ac:dyDescent="0.3">
      <c r="A26" s="6" t="s">
        <v>1617</v>
      </c>
      <c r="B26" s="6"/>
      <c r="C26" s="6"/>
      <c r="D26" s="6" t="s">
        <v>1618</v>
      </c>
      <c r="E26" s="6"/>
      <c r="F26" s="6"/>
      <c r="G26" s="7">
        <v>299</v>
      </c>
      <c r="H26" s="7"/>
      <c r="I26" s="7">
        <v>322</v>
      </c>
      <c r="J26" s="7"/>
      <c r="K26" s="7">
        <v>359</v>
      </c>
      <c r="L26" s="7"/>
      <c r="M26" s="7">
        <v>360</v>
      </c>
      <c r="N26" s="7"/>
      <c r="O26" s="7">
        <v>389</v>
      </c>
      <c r="P26" s="7"/>
      <c r="Q26" s="7">
        <v>382</v>
      </c>
      <c r="R26" s="7"/>
      <c r="S26" s="7">
        <v>391</v>
      </c>
      <c r="T26" s="7"/>
      <c r="U26" s="7">
        <v>353</v>
      </c>
      <c r="V26" s="7"/>
      <c r="W26" s="7">
        <v>404</v>
      </c>
      <c r="X26" s="7"/>
      <c r="Y26" s="7">
        <v>490</v>
      </c>
      <c r="Z26" s="7"/>
      <c r="AA26" s="7">
        <v>492</v>
      </c>
      <c r="AB26" s="7"/>
      <c r="AC26" s="7">
        <v>556</v>
      </c>
      <c r="AD26" s="7"/>
      <c r="AE26" s="7">
        <v>583</v>
      </c>
      <c r="AF26" s="7"/>
      <c r="AG26" s="7">
        <v>689</v>
      </c>
      <c r="AH26" s="7"/>
      <c r="AI26" s="7">
        <v>553</v>
      </c>
      <c r="AJ26" s="7"/>
      <c r="AK26" s="7">
        <v>716</v>
      </c>
      <c r="AL26" s="7"/>
      <c r="AM26" s="7">
        <v>757</v>
      </c>
      <c r="AN26" s="7"/>
      <c r="AO26" s="7" t="s">
        <v>15</v>
      </c>
      <c r="AP26" s="7"/>
      <c r="AQ26" s="7" t="s">
        <v>15</v>
      </c>
      <c r="AR26" s="7"/>
      <c r="AS26" s="7">
        <v>758</v>
      </c>
      <c r="AT26" s="7" t="s">
        <v>59</v>
      </c>
      <c r="AU26" s="7">
        <v>667</v>
      </c>
      <c r="AV26" s="7"/>
    </row>
    <row r="27" spans="1:48" x14ac:dyDescent="0.3">
      <c r="A27" s="6" t="s">
        <v>1619</v>
      </c>
      <c r="B27" s="6"/>
      <c r="C27" s="6"/>
      <c r="D27" s="6"/>
      <c r="E27" s="6" t="s">
        <v>1620</v>
      </c>
      <c r="F27" s="6"/>
      <c r="G27" s="7">
        <v>63</v>
      </c>
      <c r="H27" s="7"/>
      <c r="I27" s="7">
        <v>48</v>
      </c>
      <c r="J27" s="7"/>
      <c r="K27" s="7">
        <v>38</v>
      </c>
      <c r="L27" s="7"/>
      <c r="M27" s="7">
        <v>60</v>
      </c>
      <c r="N27" s="7"/>
      <c r="O27" s="7">
        <v>108</v>
      </c>
      <c r="P27" s="7"/>
      <c r="Q27" s="7">
        <v>124</v>
      </c>
      <c r="R27" s="7"/>
      <c r="S27" s="7">
        <v>119</v>
      </c>
      <c r="T27" s="7"/>
      <c r="U27" s="7">
        <v>122</v>
      </c>
      <c r="V27" s="7"/>
      <c r="W27" s="7">
        <v>146</v>
      </c>
      <c r="X27" s="7"/>
      <c r="Y27" s="7">
        <v>136</v>
      </c>
      <c r="Z27" s="7"/>
      <c r="AA27" s="7">
        <v>188</v>
      </c>
      <c r="AB27" s="7"/>
      <c r="AC27" s="7">
        <v>265</v>
      </c>
      <c r="AD27" s="7"/>
      <c r="AE27" s="7">
        <v>315</v>
      </c>
      <c r="AF27" s="7"/>
      <c r="AG27" s="7">
        <v>414</v>
      </c>
      <c r="AH27" s="7"/>
      <c r="AI27" s="7">
        <v>250</v>
      </c>
      <c r="AJ27" s="7"/>
      <c r="AK27" s="7">
        <v>339</v>
      </c>
      <c r="AL27" s="7"/>
      <c r="AM27" s="7">
        <v>352</v>
      </c>
      <c r="AN27" s="7"/>
      <c r="AO27" s="7" t="s">
        <v>15</v>
      </c>
      <c r="AP27" s="7"/>
      <c r="AQ27" s="7" t="s">
        <v>15</v>
      </c>
      <c r="AR27" s="7"/>
      <c r="AS27" s="7">
        <v>317</v>
      </c>
      <c r="AT27" s="7"/>
      <c r="AU27" s="7">
        <v>267</v>
      </c>
      <c r="AV27" s="7"/>
    </row>
    <row r="28" spans="1:48" x14ac:dyDescent="0.3">
      <c r="A28" s="6" t="s">
        <v>1621</v>
      </c>
      <c r="B28" s="6"/>
      <c r="C28" s="6"/>
      <c r="D28" s="6"/>
      <c r="E28" s="6" t="s">
        <v>1622</v>
      </c>
      <c r="F28" s="6"/>
      <c r="G28" s="7">
        <v>237</v>
      </c>
      <c r="H28" s="7"/>
      <c r="I28" s="7">
        <v>274</v>
      </c>
      <c r="J28" s="7"/>
      <c r="K28" s="7">
        <v>321</v>
      </c>
      <c r="L28" s="7"/>
      <c r="M28" s="7">
        <v>300</v>
      </c>
      <c r="N28" s="7"/>
      <c r="O28" s="7">
        <v>281</v>
      </c>
      <c r="P28" s="7"/>
      <c r="Q28" s="7">
        <v>257</v>
      </c>
      <c r="R28" s="7"/>
      <c r="S28" s="7">
        <v>271</v>
      </c>
      <c r="T28" s="7"/>
      <c r="U28" s="7">
        <v>231</v>
      </c>
      <c r="V28" s="7"/>
      <c r="W28" s="7">
        <v>258</v>
      </c>
      <c r="X28" s="7"/>
      <c r="Y28" s="7">
        <v>354</v>
      </c>
      <c r="Z28" s="7"/>
      <c r="AA28" s="7">
        <v>304</v>
      </c>
      <c r="AB28" s="7"/>
      <c r="AC28" s="7">
        <v>290</v>
      </c>
      <c r="AD28" s="7"/>
      <c r="AE28" s="7">
        <v>268</v>
      </c>
      <c r="AF28" s="7"/>
      <c r="AG28" s="7">
        <v>275</v>
      </c>
      <c r="AH28" s="7"/>
      <c r="AI28" s="7">
        <v>303</v>
      </c>
      <c r="AJ28" s="7"/>
      <c r="AK28" s="7">
        <v>376</v>
      </c>
      <c r="AL28" s="7"/>
      <c r="AM28" s="7">
        <v>406</v>
      </c>
      <c r="AN28" s="7"/>
      <c r="AO28" s="7">
        <v>429</v>
      </c>
      <c r="AP28" s="7" t="s">
        <v>59</v>
      </c>
      <c r="AQ28" s="7">
        <v>474</v>
      </c>
      <c r="AR28" s="7" t="s">
        <v>59</v>
      </c>
      <c r="AS28" s="7">
        <v>441</v>
      </c>
      <c r="AT28" s="7" t="s">
        <v>59</v>
      </c>
      <c r="AU28" s="7">
        <v>400</v>
      </c>
      <c r="AV28" s="7"/>
    </row>
    <row r="29" spans="1:48" x14ac:dyDescent="0.3">
      <c r="A29" s="6" t="s">
        <v>1623</v>
      </c>
      <c r="B29" s="6"/>
      <c r="C29" s="6"/>
      <c r="D29" s="6" t="s">
        <v>1624</v>
      </c>
      <c r="E29" s="6"/>
      <c r="F29" s="6"/>
      <c r="G29" s="7">
        <v>123</v>
      </c>
      <c r="H29" s="7"/>
      <c r="I29" s="7">
        <v>120</v>
      </c>
      <c r="J29" s="7"/>
      <c r="K29" s="7">
        <v>181</v>
      </c>
      <c r="L29" s="7"/>
      <c r="M29" s="7">
        <v>191</v>
      </c>
      <c r="N29" s="7"/>
      <c r="O29" s="7">
        <v>146</v>
      </c>
      <c r="P29" s="7"/>
      <c r="Q29" s="7">
        <v>161</v>
      </c>
      <c r="R29" s="7"/>
      <c r="S29" s="7">
        <v>202</v>
      </c>
      <c r="T29" s="7"/>
      <c r="U29" s="7">
        <v>236</v>
      </c>
      <c r="V29" s="7"/>
      <c r="W29" s="7">
        <v>288</v>
      </c>
      <c r="X29" s="7"/>
      <c r="Y29" s="7">
        <v>293</v>
      </c>
      <c r="Z29" s="7"/>
      <c r="AA29" s="7">
        <v>383</v>
      </c>
      <c r="AB29" s="7"/>
      <c r="AC29" s="7">
        <v>383</v>
      </c>
      <c r="AD29" s="7"/>
      <c r="AE29" s="7">
        <v>376</v>
      </c>
      <c r="AF29" s="7"/>
      <c r="AG29" s="7">
        <v>402</v>
      </c>
      <c r="AH29" s="7"/>
      <c r="AI29" s="7">
        <v>399</v>
      </c>
      <c r="AJ29" s="7"/>
      <c r="AK29" s="7">
        <v>578</v>
      </c>
      <c r="AL29" s="7"/>
      <c r="AM29" s="7">
        <v>714</v>
      </c>
      <c r="AN29" s="7"/>
      <c r="AO29" s="7">
        <v>899</v>
      </c>
      <c r="AP29" s="7"/>
      <c r="AQ29" s="7">
        <v>1184</v>
      </c>
      <c r="AR29" s="7" t="s">
        <v>59</v>
      </c>
      <c r="AS29" s="7">
        <v>1280</v>
      </c>
      <c r="AT29" s="7" t="s">
        <v>59</v>
      </c>
      <c r="AU29" s="7">
        <v>1338</v>
      </c>
      <c r="AV29" s="7"/>
    </row>
    <row r="30" spans="1:48" x14ac:dyDescent="0.3">
      <c r="A30" s="6" t="s">
        <v>1625</v>
      </c>
      <c r="B30" s="6"/>
      <c r="C30" s="6"/>
      <c r="D30" s="6" t="s">
        <v>1626</v>
      </c>
      <c r="E30" s="6"/>
      <c r="F30" s="6"/>
      <c r="G30" s="7">
        <v>593</v>
      </c>
      <c r="H30" s="7"/>
      <c r="I30" s="7">
        <v>679</v>
      </c>
      <c r="J30" s="7"/>
      <c r="K30" s="7">
        <v>682</v>
      </c>
      <c r="L30" s="7"/>
      <c r="M30" s="7">
        <v>510</v>
      </c>
      <c r="N30" s="7"/>
      <c r="O30" s="7">
        <v>553</v>
      </c>
      <c r="P30" s="7"/>
      <c r="Q30" s="7">
        <v>594</v>
      </c>
      <c r="R30" s="7"/>
      <c r="S30" s="7">
        <v>495</v>
      </c>
      <c r="T30" s="7"/>
      <c r="U30" s="7">
        <v>572</v>
      </c>
      <c r="V30" s="7"/>
      <c r="W30" s="7">
        <v>633</v>
      </c>
      <c r="X30" s="7"/>
      <c r="Y30" s="7">
        <v>609</v>
      </c>
      <c r="Z30" s="7"/>
      <c r="AA30" s="7">
        <v>694</v>
      </c>
      <c r="AB30" s="7"/>
      <c r="AC30" s="7">
        <v>725</v>
      </c>
      <c r="AD30" s="7"/>
      <c r="AE30" s="7">
        <v>715</v>
      </c>
      <c r="AF30" s="7"/>
      <c r="AG30" s="7">
        <v>677</v>
      </c>
      <c r="AH30" s="7"/>
      <c r="AI30" s="7">
        <v>780</v>
      </c>
      <c r="AJ30" s="7"/>
      <c r="AK30" s="7">
        <v>972</v>
      </c>
      <c r="AL30" s="7"/>
      <c r="AM30" s="7">
        <v>1052</v>
      </c>
      <c r="AN30" s="7"/>
      <c r="AO30" s="7">
        <v>1045</v>
      </c>
      <c r="AP30" s="7"/>
      <c r="AQ30" s="7">
        <v>1164</v>
      </c>
      <c r="AR30" s="7"/>
      <c r="AS30" s="7">
        <v>1451</v>
      </c>
      <c r="AT30" s="7" t="s">
        <v>59</v>
      </c>
      <c r="AU30" s="7">
        <v>1517</v>
      </c>
      <c r="AV30" s="7"/>
    </row>
    <row r="31" spans="1:48" x14ac:dyDescent="0.3">
      <c r="A31" s="6" t="s">
        <v>1627</v>
      </c>
      <c r="B31" s="6"/>
      <c r="C31" s="6"/>
      <c r="D31" s="6" t="s">
        <v>1628</v>
      </c>
      <c r="E31" s="6"/>
      <c r="F31" s="6"/>
      <c r="G31" s="7">
        <v>759</v>
      </c>
      <c r="H31" s="7"/>
      <c r="I31" s="7">
        <v>855</v>
      </c>
      <c r="J31" s="7"/>
      <c r="K31" s="7">
        <v>902</v>
      </c>
      <c r="L31" s="7"/>
      <c r="M31" s="7">
        <v>776</v>
      </c>
      <c r="N31" s="7"/>
      <c r="O31" s="7">
        <v>862</v>
      </c>
      <c r="P31" s="7"/>
      <c r="Q31" s="7">
        <v>1004</v>
      </c>
      <c r="R31" s="7"/>
      <c r="S31" s="7">
        <v>1185</v>
      </c>
      <c r="T31" s="7"/>
      <c r="U31" s="7">
        <v>1373</v>
      </c>
      <c r="V31" s="7"/>
      <c r="W31" s="7">
        <v>1752</v>
      </c>
      <c r="X31" s="7"/>
      <c r="Y31" s="7">
        <v>1614</v>
      </c>
      <c r="Z31" s="7"/>
      <c r="AA31" s="7">
        <v>1847</v>
      </c>
      <c r="AB31" s="7"/>
      <c r="AC31" s="7">
        <v>1882</v>
      </c>
      <c r="AD31" s="7"/>
      <c r="AE31" s="7">
        <v>1783</v>
      </c>
      <c r="AF31" s="7"/>
      <c r="AG31" s="7">
        <v>1719</v>
      </c>
      <c r="AH31" s="7"/>
      <c r="AI31" s="7">
        <v>1749</v>
      </c>
      <c r="AJ31" s="7"/>
      <c r="AK31" s="7">
        <v>1768</v>
      </c>
      <c r="AL31" s="7"/>
      <c r="AM31" s="7">
        <v>1839</v>
      </c>
      <c r="AN31" s="7"/>
      <c r="AO31" s="7">
        <v>1940</v>
      </c>
      <c r="AP31" s="7"/>
      <c r="AQ31" s="7">
        <v>1942</v>
      </c>
      <c r="AR31" s="7" t="s">
        <v>59</v>
      </c>
      <c r="AS31" s="7">
        <v>2166</v>
      </c>
      <c r="AT31" s="7" t="s">
        <v>59</v>
      </c>
      <c r="AU31" s="7">
        <v>2068</v>
      </c>
      <c r="AV31" s="7"/>
    </row>
    <row r="32" spans="1:48" x14ac:dyDescent="0.3">
      <c r="A32" s="6" t="s">
        <v>1629</v>
      </c>
      <c r="B32" s="6"/>
      <c r="C32" s="6"/>
      <c r="D32" s="6"/>
      <c r="E32" s="6" t="s">
        <v>1630</v>
      </c>
      <c r="F32" s="6"/>
      <c r="G32" s="7">
        <v>85</v>
      </c>
      <c r="H32" s="7"/>
      <c r="I32" s="7">
        <v>103</v>
      </c>
      <c r="J32" s="7"/>
      <c r="K32" s="7">
        <v>99</v>
      </c>
      <c r="L32" s="7"/>
      <c r="M32" s="7">
        <v>65</v>
      </c>
      <c r="N32" s="7"/>
      <c r="O32" s="7">
        <v>74</v>
      </c>
      <c r="P32" s="7"/>
      <c r="Q32" s="7">
        <v>93</v>
      </c>
      <c r="R32" s="7"/>
      <c r="S32" s="7">
        <v>120</v>
      </c>
      <c r="T32" s="7"/>
      <c r="U32" s="7">
        <v>123</v>
      </c>
      <c r="V32" s="7"/>
      <c r="W32" s="7">
        <v>143</v>
      </c>
      <c r="X32" s="7"/>
      <c r="Y32" s="7">
        <v>158</v>
      </c>
      <c r="Z32" s="7"/>
      <c r="AA32" s="7">
        <v>138</v>
      </c>
      <c r="AB32" s="7"/>
      <c r="AC32" s="7">
        <v>143</v>
      </c>
      <c r="AD32" s="7"/>
      <c r="AE32" s="7">
        <v>150</v>
      </c>
      <c r="AF32" s="7"/>
      <c r="AG32" s="7">
        <v>116</v>
      </c>
      <c r="AH32" s="7"/>
      <c r="AI32" s="7">
        <v>113</v>
      </c>
      <c r="AJ32" s="7"/>
      <c r="AK32" s="7">
        <v>115</v>
      </c>
      <c r="AL32" s="7"/>
      <c r="AM32" s="7">
        <v>170</v>
      </c>
      <c r="AN32" s="7"/>
      <c r="AO32" s="7">
        <v>185</v>
      </c>
      <c r="AP32" s="7"/>
      <c r="AQ32" s="7">
        <v>170</v>
      </c>
      <c r="AR32" s="7"/>
      <c r="AS32" s="7">
        <v>169</v>
      </c>
      <c r="AT32" s="7"/>
      <c r="AU32" s="7">
        <v>163</v>
      </c>
      <c r="AV32" s="7"/>
    </row>
    <row r="33" spans="1:48" x14ac:dyDescent="0.3">
      <c r="A33" s="6" t="s">
        <v>1631</v>
      </c>
      <c r="B33" s="6"/>
      <c r="C33" s="6"/>
      <c r="D33" s="6"/>
      <c r="E33" s="6" t="s">
        <v>1632</v>
      </c>
      <c r="F33" s="6"/>
      <c r="G33" s="7">
        <v>379</v>
      </c>
      <c r="H33" s="7"/>
      <c r="I33" s="7">
        <v>376</v>
      </c>
      <c r="J33" s="7"/>
      <c r="K33" s="7">
        <v>375</v>
      </c>
      <c r="L33" s="7"/>
      <c r="M33" s="7">
        <v>289</v>
      </c>
      <c r="N33" s="7"/>
      <c r="O33" s="7">
        <v>363</v>
      </c>
      <c r="P33" s="7"/>
      <c r="Q33" s="7">
        <v>356</v>
      </c>
      <c r="R33" s="7"/>
      <c r="S33" s="7">
        <v>348</v>
      </c>
      <c r="T33" s="7"/>
      <c r="U33" s="7">
        <v>407</v>
      </c>
      <c r="V33" s="7"/>
      <c r="W33" s="7">
        <v>460</v>
      </c>
      <c r="X33" s="7"/>
      <c r="Y33" s="7">
        <v>407</v>
      </c>
      <c r="Z33" s="7"/>
      <c r="AA33" s="7">
        <v>446</v>
      </c>
      <c r="AB33" s="7"/>
      <c r="AC33" s="7">
        <v>461</v>
      </c>
      <c r="AD33" s="7"/>
      <c r="AE33" s="7">
        <v>406</v>
      </c>
      <c r="AF33" s="7"/>
      <c r="AG33" s="7">
        <v>407</v>
      </c>
      <c r="AH33" s="7"/>
      <c r="AI33" s="7">
        <v>424</v>
      </c>
      <c r="AJ33" s="7"/>
      <c r="AK33" s="7">
        <v>453</v>
      </c>
      <c r="AL33" s="7"/>
      <c r="AM33" s="7">
        <v>445</v>
      </c>
      <c r="AN33" s="7"/>
      <c r="AO33" s="7">
        <v>453</v>
      </c>
      <c r="AP33" s="7"/>
      <c r="AQ33" s="7">
        <v>490</v>
      </c>
      <c r="AR33" s="7"/>
      <c r="AS33" s="7">
        <v>500</v>
      </c>
      <c r="AT33" s="7"/>
      <c r="AU33" s="7">
        <v>479</v>
      </c>
      <c r="AV33" s="7"/>
    </row>
    <row r="34" spans="1:48" x14ac:dyDescent="0.3">
      <c r="A34" s="6" t="s">
        <v>1633</v>
      </c>
      <c r="B34" s="6"/>
      <c r="C34" s="6"/>
      <c r="D34" s="6"/>
      <c r="E34" s="6" t="s">
        <v>1634</v>
      </c>
      <c r="F34" s="6"/>
      <c r="G34" s="7">
        <v>295</v>
      </c>
      <c r="H34" s="7"/>
      <c r="I34" s="7">
        <v>376</v>
      </c>
      <c r="J34" s="7"/>
      <c r="K34" s="7">
        <v>427</v>
      </c>
      <c r="L34" s="7"/>
      <c r="M34" s="7">
        <v>421</v>
      </c>
      <c r="N34" s="7"/>
      <c r="O34" s="7">
        <v>425</v>
      </c>
      <c r="P34" s="7"/>
      <c r="Q34" s="7">
        <v>555</v>
      </c>
      <c r="R34" s="7"/>
      <c r="S34" s="7">
        <v>717</v>
      </c>
      <c r="T34" s="7"/>
      <c r="U34" s="7">
        <v>843</v>
      </c>
      <c r="V34" s="7"/>
      <c r="W34" s="7">
        <v>1149</v>
      </c>
      <c r="X34" s="7"/>
      <c r="Y34" s="7">
        <v>1049</v>
      </c>
      <c r="Z34" s="7"/>
      <c r="AA34" s="7">
        <v>1263</v>
      </c>
      <c r="AB34" s="7"/>
      <c r="AC34" s="7">
        <v>1277</v>
      </c>
      <c r="AD34" s="7"/>
      <c r="AE34" s="7">
        <v>1227</v>
      </c>
      <c r="AF34" s="7"/>
      <c r="AG34" s="7">
        <v>1197</v>
      </c>
      <c r="AH34" s="7"/>
      <c r="AI34" s="7">
        <v>1212</v>
      </c>
      <c r="AJ34" s="7"/>
      <c r="AK34" s="7">
        <v>1200</v>
      </c>
      <c r="AL34" s="7"/>
      <c r="AM34" s="7">
        <v>1225</v>
      </c>
      <c r="AN34" s="7"/>
      <c r="AO34" s="7">
        <v>1302</v>
      </c>
      <c r="AP34" s="7"/>
      <c r="AQ34" s="7">
        <v>1283</v>
      </c>
      <c r="AR34" s="7" t="s">
        <v>59</v>
      </c>
      <c r="AS34" s="7">
        <v>1498</v>
      </c>
      <c r="AT34" s="7" t="s">
        <v>59</v>
      </c>
      <c r="AU34" s="7">
        <v>1426</v>
      </c>
      <c r="AV34" s="7"/>
    </row>
    <row r="35" spans="1:48" x14ac:dyDescent="0.3">
      <c r="A35" s="6" t="s">
        <v>1635</v>
      </c>
      <c r="B35" s="6"/>
      <c r="C35" s="6"/>
      <c r="D35" s="6" t="s">
        <v>1636</v>
      </c>
      <c r="E35" s="6"/>
      <c r="F35" s="6"/>
      <c r="G35" s="7">
        <v>348</v>
      </c>
      <c r="H35" s="7"/>
      <c r="I35" s="7">
        <v>289</v>
      </c>
      <c r="J35" s="7"/>
      <c r="K35" s="7">
        <v>236</v>
      </c>
      <c r="L35" s="7"/>
      <c r="M35" s="7">
        <v>258</v>
      </c>
      <c r="N35" s="7"/>
      <c r="O35" s="7">
        <v>316</v>
      </c>
      <c r="P35" s="7"/>
      <c r="Q35" s="7">
        <v>251</v>
      </c>
      <c r="R35" s="7"/>
      <c r="S35" s="7">
        <v>260</v>
      </c>
      <c r="T35" s="7"/>
      <c r="U35" s="7">
        <v>408</v>
      </c>
      <c r="V35" s="7"/>
      <c r="W35" s="7">
        <v>588</v>
      </c>
      <c r="X35" s="7"/>
      <c r="Y35" s="7">
        <v>603</v>
      </c>
      <c r="Z35" s="7"/>
      <c r="AA35" s="7">
        <v>517</v>
      </c>
      <c r="AB35" s="7"/>
      <c r="AC35" s="7">
        <v>658</v>
      </c>
      <c r="AD35" s="7"/>
      <c r="AE35" s="7">
        <v>695</v>
      </c>
      <c r="AF35" s="7"/>
      <c r="AG35" s="7">
        <v>631</v>
      </c>
      <c r="AH35" s="7"/>
      <c r="AI35" s="7">
        <v>550</v>
      </c>
      <c r="AJ35" s="7"/>
      <c r="AK35" s="7">
        <v>676</v>
      </c>
      <c r="AL35" s="7"/>
      <c r="AM35" s="7">
        <v>777</v>
      </c>
      <c r="AN35" s="7"/>
      <c r="AO35" s="7">
        <v>661</v>
      </c>
      <c r="AP35" s="7" t="s">
        <v>59</v>
      </c>
      <c r="AQ35" s="7">
        <v>730</v>
      </c>
      <c r="AR35" s="7" t="s">
        <v>59</v>
      </c>
      <c r="AS35" s="7">
        <v>754</v>
      </c>
      <c r="AT35" s="7" t="s">
        <v>59</v>
      </c>
      <c r="AU35" s="7">
        <v>637</v>
      </c>
      <c r="AV35" s="7"/>
    </row>
    <row r="36" spans="1:48" x14ac:dyDescent="0.3">
      <c r="A36" s="6" t="s">
        <v>1637</v>
      </c>
      <c r="B36" s="6"/>
      <c r="C36" s="6"/>
      <c r="D36" s="6" t="s">
        <v>1638</v>
      </c>
      <c r="E36" s="6"/>
      <c r="F36" s="6"/>
      <c r="G36" s="7">
        <v>114</v>
      </c>
      <c r="H36" s="7"/>
      <c r="I36" s="7">
        <v>135</v>
      </c>
      <c r="J36" s="7"/>
      <c r="K36" s="7">
        <v>139</v>
      </c>
      <c r="L36" s="7"/>
      <c r="M36" s="7">
        <v>129</v>
      </c>
      <c r="N36" s="7"/>
      <c r="O36" s="7">
        <v>142</v>
      </c>
      <c r="P36" s="7"/>
      <c r="Q36" s="7">
        <v>149</v>
      </c>
      <c r="R36" s="7"/>
      <c r="S36" s="7">
        <v>149</v>
      </c>
      <c r="T36" s="7"/>
      <c r="U36" s="7">
        <v>158</v>
      </c>
      <c r="V36" s="7"/>
      <c r="W36" s="7">
        <v>174</v>
      </c>
      <c r="X36" s="7"/>
      <c r="Y36" s="7">
        <v>171</v>
      </c>
      <c r="Z36" s="7"/>
      <c r="AA36" s="7">
        <v>177</v>
      </c>
      <c r="AB36" s="7"/>
      <c r="AC36" s="7">
        <v>187</v>
      </c>
      <c r="AD36" s="7"/>
      <c r="AE36" s="7">
        <v>202</v>
      </c>
      <c r="AF36" s="7"/>
      <c r="AG36" s="7">
        <v>210</v>
      </c>
      <c r="AH36" s="7"/>
      <c r="AI36" s="7">
        <v>238</v>
      </c>
      <c r="AJ36" s="7"/>
      <c r="AK36" s="7">
        <v>236</v>
      </c>
      <c r="AL36" s="7"/>
      <c r="AM36" s="7">
        <v>251</v>
      </c>
      <c r="AN36" s="7"/>
      <c r="AO36" s="7">
        <v>239</v>
      </c>
      <c r="AP36" s="7"/>
      <c r="AQ36" s="7" t="s">
        <v>15</v>
      </c>
      <c r="AR36" s="7"/>
      <c r="AS36" s="7" t="s">
        <v>15</v>
      </c>
      <c r="AT36" s="7"/>
      <c r="AU36" s="7" t="s">
        <v>15</v>
      </c>
      <c r="AV36" s="7"/>
    </row>
    <row r="38" spans="1:48" x14ac:dyDescent="0.3">
      <c r="A38" s="6" t="s">
        <v>1639</v>
      </c>
      <c r="B38" s="6"/>
      <c r="C38" s="8" t="s">
        <v>1640</v>
      </c>
      <c r="D38" s="6"/>
      <c r="E38" s="6"/>
      <c r="F38" s="6"/>
      <c r="G38" s="7">
        <v>10259</v>
      </c>
      <c r="H38" s="7"/>
      <c r="I38" s="7">
        <v>10350</v>
      </c>
      <c r="J38" s="7"/>
      <c r="K38" s="7">
        <v>10227</v>
      </c>
      <c r="L38" s="7"/>
      <c r="M38" s="7">
        <v>10120</v>
      </c>
      <c r="N38" s="7"/>
      <c r="O38" s="7">
        <v>11334</v>
      </c>
      <c r="P38" s="7"/>
      <c r="Q38" s="7">
        <v>12055</v>
      </c>
      <c r="R38" s="7"/>
      <c r="S38" s="7">
        <v>12534</v>
      </c>
      <c r="T38" s="7"/>
      <c r="U38" s="7">
        <v>13322</v>
      </c>
      <c r="V38" s="7"/>
      <c r="W38" s="7">
        <v>15028</v>
      </c>
      <c r="X38" s="7"/>
      <c r="Y38" s="7">
        <v>13506</v>
      </c>
      <c r="Z38" s="7"/>
      <c r="AA38" s="7">
        <v>14528</v>
      </c>
      <c r="AB38" s="7"/>
      <c r="AC38" s="7">
        <v>15369</v>
      </c>
      <c r="AD38" s="7"/>
      <c r="AE38" s="7">
        <v>15241</v>
      </c>
      <c r="AF38" s="7"/>
      <c r="AG38" s="7">
        <v>15598</v>
      </c>
      <c r="AH38" s="7"/>
      <c r="AI38" s="7">
        <v>16298</v>
      </c>
      <c r="AJ38" s="7"/>
      <c r="AK38" s="7">
        <v>17469</v>
      </c>
      <c r="AL38" s="7"/>
      <c r="AM38" s="7">
        <v>18292</v>
      </c>
      <c r="AN38" s="7"/>
      <c r="AO38" s="7">
        <v>19733</v>
      </c>
      <c r="AP38" s="7" t="s">
        <v>59</v>
      </c>
      <c r="AQ38" s="7">
        <v>22222</v>
      </c>
      <c r="AR38" s="7" t="s">
        <v>59</v>
      </c>
      <c r="AS38" s="7">
        <v>23613</v>
      </c>
      <c r="AT38" s="7" t="s">
        <v>59</v>
      </c>
      <c r="AU38" s="7">
        <v>16031</v>
      </c>
      <c r="AV38" s="7"/>
    </row>
    <row r="39" spans="1:48" x14ac:dyDescent="0.3">
      <c r="A39" s="6" t="s">
        <v>1641</v>
      </c>
      <c r="B39" s="6"/>
      <c r="C39" s="6"/>
      <c r="D39" s="6" t="s">
        <v>1589</v>
      </c>
      <c r="E39" s="6"/>
      <c r="F39" s="6"/>
      <c r="G39" s="7">
        <v>0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0</v>
      </c>
      <c r="R39" s="7"/>
      <c r="S39" s="7">
        <v>0</v>
      </c>
      <c r="T39" s="7"/>
      <c r="U39" s="7">
        <v>0</v>
      </c>
      <c r="V39" s="7"/>
      <c r="W39" s="7">
        <v>0</v>
      </c>
      <c r="X39" s="7"/>
      <c r="Y39" s="7">
        <v>0</v>
      </c>
      <c r="Z39" s="7"/>
      <c r="AA39" s="7">
        <v>0</v>
      </c>
      <c r="AB39" s="7"/>
      <c r="AC39" s="7">
        <v>0</v>
      </c>
      <c r="AD39" s="7"/>
      <c r="AE39" s="7">
        <v>0</v>
      </c>
      <c r="AF39" s="7"/>
      <c r="AG39" s="7">
        <v>0</v>
      </c>
      <c r="AH39" s="7"/>
      <c r="AI39" s="7">
        <v>0</v>
      </c>
      <c r="AJ39" s="7"/>
      <c r="AK39" s="7">
        <v>0</v>
      </c>
      <c r="AL39" s="7"/>
      <c r="AM39" s="7">
        <v>0</v>
      </c>
      <c r="AN39" s="7"/>
      <c r="AO39" s="7">
        <v>0</v>
      </c>
      <c r="AP39" s="7"/>
      <c r="AQ39" s="7">
        <v>0</v>
      </c>
      <c r="AR39" s="7"/>
      <c r="AS39" s="7">
        <v>0</v>
      </c>
      <c r="AT39" s="7"/>
      <c r="AU39" s="7">
        <v>0</v>
      </c>
      <c r="AV39" s="7"/>
    </row>
    <row r="40" spans="1:48" x14ac:dyDescent="0.3">
      <c r="A40" s="6" t="s">
        <v>1642</v>
      </c>
      <c r="B40" s="6"/>
      <c r="C40" s="6"/>
      <c r="D40" s="6" t="s">
        <v>1591</v>
      </c>
      <c r="E40" s="6"/>
      <c r="F40" s="6"/>
      <c r="G40" s="7">
        <v>13</v>
      </c>
      <c r="H40" s="7"/>
      <c r="I40" s="7">
        <v>10</v>
      </c>
      <c r="J40" s="7"/>
      <c r="K40" s="7">
        <v>7</v>
      </c>
      <c r="L40" s="7"/>
      <c r="M40" s="7" t="s">
        <v>15</v>
      </c>
      <c r="N40" s="7"/>
      <c r="O40" s="7">
        <v>37</v>
      </c>
      <c r="P40" s="7"/>
      <c r="Q40" s="7">
        <v>75</v>
      </c>
      <c r="R40" s="7"/>
      <c r="S40" s="7">
        <v>76</v>
      </c>
      <c r="T40" s="7"/>
      <c r="U40" s="7">
        <v>187</v>
      </c>
      <c r="V40" s="7"/>
      <c r="W40" s="7">
        <v>319</v>
      </c>
      <c r="X40" s="7"/>
      <c r="Y40" s="7">
        <v>218</v>
      </c>
      <c r="Z40" s="7"/>
      <c r="AA40" s="7">
        <v>283</v>
      </c>
      <c r="AB40" s="7"/>
      <c r="AC40" s="7">
        <v>295</v>
      </c>
      <c r="AD40" s="7"/>
      <c r="AE40" s="7" t="s">
        <v>15</v>
      </c>
      <c r="AF40" s="7"/>
      <c r="AG40" s="7" t="s">
        <v>15</v>
      </c>
      <c r="AH40" s="7"/>
      <c r="AI40" s="7">
        <v>166</v>
      </c>
      <c r="AJ40" s="7"/>
      <c r="AK40" s="7">
        <v>311</v>
      </c>
      <c r="AL40" s="7"/>
      <c r="AM40" s="7">
        <v>313</v>
      </c>
      <c r="AN40" s="7"/>
      <c r="AO40" s="7">
        <v>411</v>
      </c>
      <c r="AP40" s="7"/>
      <c r="AQ40" s="7">
        <v>501</v>
      </c>
      <c r="AR40" s="7"/>
      <c r="AS40" s="7">
        <v>474</v>
      </c>
      <c r="AT40" s="7"/>
      <c r="AU40" s="7" t="s">
        <v>15</v>
      </c>
      <c r="AV40" s="7"/>
    </row>
    <row r="41" spans="1:48" x14ac:dyDescent="0.3">
      <c r="A41" s="6" t="s">
        <v>1643</v>
      </c>
      <c r="B41" s="6"/>
      <c r="C41" s="6"/>
      <c r="D41" s="6" t="s">
        <v>1593</v>
      </c>
      <c r="E41" s="6"/>
      <c r="F41" s="6"/>
      <c r="G41" s="7">
        <v>3269</v>
      </c>
      <c r="H41" s="7"/>
      <c r="I41" s="7">
        <v>3531</v>
      </c>
      <c r="J41" s="7"/>
      <c r="K41" s="7">
        <v>3586</v>
      </c>
      <c r="L41" s="7"/>
      <c r="M41" s="7">
        <v>3539</v>
      </c>
      <c r="N41" s="7"/>
      <c r="O41" s="7">
        <v>4004</v>
      </c>
      <c r="P41" s="7"/>
      <c r="Q41" s="7">
        <v>4053</v>
      </c>
      <c r="R41" s="7"/>
      <c r="S41" s="7">
        <v>4196</v>
      </c>
      <c r="T41" s="7"/>
      <c r="U41" s="7">
        <v>4133</v>
      </c>
      <c r="V41" s="7"/>
      <c r="W41" s="7">
        <v>4519</v>
      </c>
      <c r="X41" s="7"/>
      <c r="Y41" s="7">
        <v>3538</v>
      </c>
      <c r="Z41" s="7"/>
      <c r="AA41" s="7">
        <v>3952</v>
      </c>
      <c r="AB41" s="7"/>
      <c r="AC41" s="7">
        <v>3938</v>
      </c>
      <c r="AD41" s="7"/>
      <c r="AE41" s="7">
        <v>3822</v>
      </c>
      <c r="AF41" s="7"/>
      <c r="AG41" s="7">
        <v>3933</v>
      </c>
      <c r="AH41" s="7"/>
      <c r="AI41" s="7">
        <v>3969</v>
      </c>
      <c r="AJ41" s="7"/>
      <c r="AK41" s="7">
        <v>4019</v>
      </c>
      <c r="AL41" s="7"/>
      <c r="AM41" s="7">
        <v>3974</v>
      </c>
      <c r="AN41" s="7"/>
      <c r="AO41" s="7">
        <v>4366</v>
      </c>
      <c r="AP41" s="7"/>
      <c r="AQ41" s="7">
        <v>4905</v>
      </c>
      <c r="AR41" s="7"/>
      <c r="AS41" s="7">
        <v>4958</v>
      </c>
      <c r="AT41" s="7"/>
      <c r="AU41" s="7">
        <v>2910</v>
      </c>
      <c r="AV41" s="7"/>
    </row>
    <row r="42" spans="1:48" x14ac:dyDescent="0.3">
      <c r="A42" s="6" t="s">
        <v>1644</v>
      </c>
      <c r="B42" s="6"/>
      <c r="C42" s="6"/>
      <c r="D42" s="6"/>
      <c r="E42" s="6" t="s">
        <v>1595</v>
      </c>
      <c r="F42" s="6"/>
      <c r="G42" s="7">
        <v>1726</v>
      </c>
      <c r="H42" s="7"/>
      <c r="I42" s="7">
        <v>1929</v>
      </c>
      <c r="J42" s="7"/>
      <c r="K42" s="7">
        <v>1827</v>
      </c>
      <c r="L42" s="7"/>
      <c r="M42" s="7">
        <v>1738</v>
      </c>
      <c r="N42" s="7"/>
      <c r="O42" s="7">
        <v>2061</v>
      </c>
      <c r="P42" s="7"/>
      <c r="Q42" s="7">
        <v>2080</v>
      </c>
      <c r="R42" s="7"/>
      <c r="S42" s="7">
        <v>2006</v>
      </c>
      <c r="T42" s="7"/>
      <c r="U42" s="7">
        <v>1924</v>
      </c>
      <c r="V42" s="7"/>
      <c r="W42" s="7">
        <v>2295</v>
      </c>
      <c r="X42" s="7"/>
      <c r="Y42" s="7">
        <v>1556</v>
      </c>
      <c r="Z42" s="7"/>
      <c r="AA42" s="7">
        <v>1824</v>
      </c>
      <c r="AB42" s="7"/>
      <c r="AC42" s="7">
        <v>1778</v>
      </c>
      <c r="AD42" s="7"/>
      <c r="AE42" s="7">
        <v>1793</v>
      </c>
      <c r="AF42" s="7"/>
      <c r="AG42" s="7">
        <v>1938</v>
      </c>
      <c r="AH42" s="7"/>
      <c r="AI42" s="7">
        <v>1944</v>
      </c>
      <c r="AJ42" s="7"/>
      <c r="AK42" s="7">
        <v>2020</v>
      </c>
      <c r="AL42" s="7"/>
      <c r="AM42" s="7">
        <v>1779</v>
      </c>
      <c r="AN42" s="7"/>
      <c r="AO42" s="7">
        <v>1893</v>
      </c>
      <c r="AP42" s="7"/>
      <c r="AQ42" s="7">
        <v>2153</v>
      </c>
      <c r="AR42" s="7"/>
      <c r="AS42" s="7">
        <v>2211</v>
      </c>
      <c r="AT42" s="7"/>
      <c r="AU42" s="7">
        <v>2101</v>
      </c>
      <c r="AV42" s="7"/>
    </row>
    <row r="43" spans="1:48" x14ac:dyDescent="0.3">
      <c r="A43" s="6" t="s">
        <v>1645</v>
      </c>
      <c r="B43" s="6"/>
      <c r="C43" s="6"/>
      <c r="D43" s="6"/>
      <c r="E43" s="6" t="s">
        <v>1597</v>
      </c>
      <c r="F43" s="6"/>
      <c r="G43" s="7" t="s">
        <v>15</v>
      </c>
      <c r="H43" s="7"/>
      <c r="I43" s="7">
        <v>1550</v>
      </c>
      <c r="J43" s="7"/>
      <c r="K43" s="7">
        <v>1689</v>
      </c>
      <c r="L43" s="7"/>
      <c r="M43" s="7">
        <v>1732</v>
      </c>
      <c r="N43" s="7"/>
      <c r="O43" s="7">
        <v>1864</v>
      </c>
      <c r="P43" s="7"/>
      <c r="Q43" s="7">
        <v>1907</v>
      </c>
      <c r="R43" s="7"/>
      <c r="S43" s="7">
        <v>2110</v>
      </c>
      <c r="T43" s="7"/>
      <c r="U43" s="7">
        <v>2133</v>
      </c>
      <c r="V43" s="7"/>
      <c r="W43" s="7">
        <v>2156</v>
      </c>
      <c r="X43" s="7"/>
      <c r="Y43" s="7">
        <v>1893</v>
      </c>
      <c r="Z43" s="7"/>
      <c r="AA43" s="7">
        <v>2034</v>
      </c>
      <c r="AB43" s="7"/>
      <c r="AC43" s="7">
        <v>2070</v>
      </c>
      <c r="AD43" s="7"/>
      <c r="AE43" s="7">
        <v>1953</v>
      </c>
      <c r="AF43" s="7"/>
      <c r="AG43" s="7">
        <v>1895</v>
      </c>
      <c r="AH43" s="7"/>
      <c r="AI43" s="7">
        <v>1926</v>
      </c>
      <c r="AJ43" s="7"/>
      <c r="AK43" s="7">
        <v>1903</v>
      </c>
      <c r="AL43" s="7"/>
      <c r="AM43" s="7">
        <v>2103</v>
      </c>
      <c r="AN43" s="7"/>
      <c r="AO43" s="7">
        <v>2378</v>
      </c>
      <c r="AP43" s="7"/>
      <c r="AQ43" s="7">
        <v>2653</v>
      </c>
      <c r="AR43" s="7"/>
      <c r="AS43" s="7">
        <v>2649</v>
      </c>
      <c r="AT43" s="7"/>
      <c r="AU43" s="7">
        <v>699</v>
      </c>
      <c r="AV43" s="7"/>
    </row>
    <row r="44" spans="1:48" x14ac:dyDescent="0.3">
      <c r="A44" s="6" t="s">
        <v>1646</v>
      </c>
      <c r="B44" s="6"/>
      <c r="C44" s="6"/>
      <c r="D44" s="6"/>
      <c r="E44" s="6" t="s">
        <v>1599</v>
      </c>
      <c r="F44" s="6"/>
      <c r="G44" s="7">
        <v>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0</v>
      </c>
      <c r="R44" s="7"/>
      <c r="S44" s="7">
        <v>0</v>
      </c>
      <c r="T44" s="7"/>
      <c r="U44" s="7">
        <v>0</v>
      </c>
      <c r="V44" s="7"/>
      <c r="W44" s="7">
        <v>0</v>
      </c>
      <c r="X44" s="7"/>
      <c r="Y44" s="7">
        <v>0</v>
      </c>
      <c r="Z44" s="7"/>
      <c r="AA44" s="7">
        <v>0</v>
      </c>
      <c r="AB44" s="7"/>
      <c r="AC44" s="7">
        <v>0</v>
      </c>
      <c r="AD44" s="7"/>
      <c r="AE44" s="7">
        <v>0</v>
      </c>
      <c r="AF44" s="7"/>
      <c r="AG44" s="7">
        <v>0</v>
      </c>
      <c r="AH44" s="7"/>
      <c r="AI44" s="7">
        <v>0</v>
      </c>
      <c r="AJ44" s="7"/>
      <c r="AK44" s="7">
        <v>0</v>
      </c>
      <c r="AL44" s="7"/>
      <c r="AM44" s="7">
        <v>0</v>
      </c>
      <c r="AN44" s="7"/>
      <c r="AO44" s="7">
        <v>0</v>
      </c>
      <c r="AP44" s="7"/>
      <c r="AQ44" s="7">
        <v>0</v>
      </c>
      <c r="AR44" s="7"/>
      <c r="AS44" s="7">
        <v>0</v>
      </c>
      <c r="AT44" s="7"/>
      <c r="AU44" s="7">
        <v>0</v>
      </c>
      <c r="AV44" s="7"/>
    </row>
    <row r="45" spans="1:48" x14ac:dyDescent="0.3">
      <c r="A45" s="6" t="s">
        <v>1647</v>
      </c>
      <c r="B45" s="6"/>
      <c r="C45" s="6"/>
      <c r="D45" s="6"/>
      <c r="E45" s="6" t="s">
        <v>1601</v>
      </c>
      <c r="F45" s="6"/>
      <c r="G45" s="7" t="s">
        <v>15</v>
      </c>
      <c r="H45" s="7"/>
      <c r="I45" s="7">
        <v>52</v>
      </c>
      <c r="J45" s="7"/>
      <c r="K45" s="7">
        <v>71</v>
      </c>
      <c r="L45" s="7"/>
      <c r="M45" s="7">
        <v>69</v>
      </c>
      <c r="N45" s="7"/>
      <c r="O45" s="7">
        <v>78</v>
      </c>
      <c r="P45" s="7"/>
      <c r="Q45" s="7">
        <v>66</v>
      </c>
      <c r="R45" s="7"/>
      <c r="S45" s="7">
        <v>80</v>
      </c>
      <c r="T45" s="7"/>
      <c r="U45" s="7">
        <v>77</v>
      </c>
      <c r="V45" s="7"/>
      <c r="W45" s="7">
        <v>68</v>
      </c>
      <c r="X45" s="7"/>
      <c r="Y45" s="7">
        <v>89</v>
      </c>
      <c r="Z45" s="7"/>
      <c r="AA45" s="7">
        <v>95</v>
      </c>
      <c r="AB45" s="7"/>
      <c r="AC45" s="7">
        <v>90</v>
      </c>
      <c r="AD45" s="7"/>
      <c r="AE45" s="7">
        <v>76</v>
      </c>
      <c r="AF45" s="7"/>
      <c r="AG45" s="7">
        <v>100</v>
      </c>
      <c r="AH45" s="7"/>
      <c r="AI45" s="7">
        <v>99</v>
      </c>
      <c r="AJ45" s="7"/>
      <c r="AK45" s="7">
        <v>96</v>
      </c>
      <c r="AL45" s="7"/>
      <c r="AM45" s="7">
        <v>92</v>
      </c>
      <c r="AN45" s="7"/>
      <c r="AO45" s="7">
        <v>95</v>
      </c>
      <c r="AP45" s="7"/>
      <c r="AQ45" s="7">
        <v>99</v>
      </c>
      <c r="AR45" s="7"/>
      <c r="AS45" s="7">
        <v>98</v>
      </c>
      <c r="AT45" s="7"/>
      <c r="AU45" s="7">
        <v>109</v>
      </c>
      <c r="AV45" s="7"/>
    </row>
    <row r="46" spans="1:48" x14ac:dyDescent="0.3">
      <c r="A46" s="6" t="s">
        <v>1648</v>
      </c>
      <c r="B46" s="6"/>
      <c r="C46" s="6"/>
      <c r="D46" s="6" t="s">
        <v>1603</v>
      </c>
      <c r="E46" s="6"/>
      <c r="F46" s="6"/>
      <c r="G46" s="7">
        <v>3215</v>
      </c>
      <c r="H46" s="7"/>
      <c r="I46" s="7">
        <v>2956</v>
      </c>
      <c r="J46" s="7"/>
      <c r="K46" s="7">
        <v>2892</v>
      </c>
      <c r="L46" s="7"/>
      <c r="M46" s="7">
        <v>2900</v>
      </c>
      <c r="N46" s="7"/>
      <c r="O46" s="7">
        <v>3503</v>
      </c>
      <c r="P46" s="7"/>
      <c r="Q46" s="7">
        <v>3836</v>
      </c>
      <c r="R46" s="7"/>
      <c r="S46" s="7">
        <v>3949</v>
      </c>
      <c r="T46" s="7"/>
      <c r="U46" s="7">
        <v>4223</v>
      </c>
      <c r="V46" s="7"/>
      <c r="W46" s="7">
        <v>4200</v>
      </c>
      <c r="X46" s="7"/>
      <c r="Y46" s="7">
        <v>4028</v>
      </c>
      <c r="Z46" s="7"/>
      <c r="AA46" s="7">
        <v>4246</v>
      </c>
      <c r="AB46" s="7"/>
      <c r="AC46" s="7">
        <v>4439</v>
      </c>
      <c r="AD46" s="7"/>
      <c r="AE46" s="7">
        <v>4576</v>
      </c>
      <c r="AF46" s="7"/>
      <c r="AG46" s="7">
        <v>4787</v>
      </c>
      <c r="AH46" s="7"/>
      <c r="AI46" s="7">
        <v>5014</v>
      </c>
      <c r="AJ46" s="7"/>
      <c r="AK46" s="7">
        <v>5440</v>
      </c>
      <c r="AL46" s="7"/>
      <c r="AM46" s="7">
        <v>5881</v>
      </c>
      <c r="AN46" s="7"/>
      <c r="AO46" s="7">
        <v>6354</v>
      </c>
      <c r="AP46" s="7"/>
      <c r="AQ46" s="7">
        <v>6627</v>
      </c>
      <c r="AR46" s="7" t="s">
        <v>59</v>
      </c>
      <c r="AS46" s="7">
        <v>6426</v>
      </c>
      <c r="AT46" s="7" t="s">
        <v>59</v>
      </c>
      <c r="AU46" s="7">
        <v>1239</v>
      </c>
      <c r="AV46" s="7"/>
    </row>
    <row r="47" spans="1:48" x14ac:dyDescent="0.3">
      <c r="A47" s="6" t="s">
        <v>1649</v>
      </c>
      <c r="B47" s="6"/>
      <c r="C47" s="6"/>
      <c r="D47" s="6"/>
      <c r="E47" s="6" t="s">
        <v>1605</v>
      </c>
      <c r="F47" s="6"/>
      <c r="G47" s="7">
        <v>904</v>
      </c>
      <c r="H47" s="7"/>
      <c r="I47" s="7">
        <v>695</v>
      </c>
      <c r="J47" s="7"/>
      <c r="K47" s="7">
        <v>673</v>
      </c>
      <c r="L47" s="7"/>
      <c r="M47" s="7">
        <v>592</v>
      </c>
      <c r="N47" s="7"/>
      <c r="O47" s="7">
        <v>715</v>
      </c>
      <c r="P47" s="7"/>
      <c r="Q47" s="7">
        <v>783</v>
      </c>
      <c r="R47" s="7"/>
      <c r="S47" s="7">
        <v>812</v>
      </c>
      <c r="T47" s="7"/>
      <c r="U47" s="7">
        <v>827</v>
      </c>
      <c r="V47" s="7"/>
      <c r="W47" s="7">
        <v>844</v>
      </c>
      <c r="X47" s="7"/>
      <c r="Y47" s="7">
        <v>759</v>
      </c>
      <c r="Z47" s="7"/>
      <c r="AA47" s="7">
        <v>855</v>
      </c>
      <c r="AB47" s="7"/>
      <c r="AC47" s="7">
        <v>883</v>
      </c>
      <c r="AD47" s="7"/>
      <c r="AE47" s="7">
        <v>899</v>
      </c>
      <c r="AF47" s="7"/>
      <c r="AG47" s="7">
        <v>895</v>
      </c>
      <c r="AH47" s="7"/>
      <c r="AI47" s="7">
        <v>922</v>
      </c>
      <c r="AJ47" s="7"/>
      <c r="AK47" s="7">
        <v>968</v>
      </c>
      <c r="AL47" s="7"/>
      <c r="AM47" s="7">
        <v>949</v>
      </c>
      <c r="AN47" s="7"/>
      <c r="AO47" s="7">
        <v>973</v>
      </c>
      <c r="AP47" s="7"/>
      <c r="AQ47" s="7">
        <v>1039</v>
      </c>
      <c r="AR47" s="7"/>
      <c r="AS47" s="7">
        <v>1113</v>
      </c>
      <c r="AT47" s="7"/>
      <c r="AU47" s="7">
        <v>227</v>
      </c>
      <c r="AV47" s="7"/>
    </row>
    <row r="48" spans="1:48" x14ac:dyDescent="0.3">
      <c r="A48" s="6" t="s">
        <v>1650</v>
      </c>
      <c r="B48" s="6"/>
      <c r="C48" s="6"/>
      <c r="D48" s="6"/>
      <c r="E48" s="6" t="s">
        <v>1607</v>
      </c>
      <c r="F48" s="6"/>
      <c r="G48" s="7">
        <v>2311</v>
      </c>
      <c r="H48" s="7"/>
      <c r="I48" s="7">
        <v>2261</v>
      </c>
      <c r="J48" s="7"/>
      <c r="K48" s="7">
        <v>2219</v>
      </c>
      <c r="L48" s="7"/>
      <c r="M48" s="7">
        <v>2308</v>
      </c>
      <c r="N48" s="7"/>
      <c r="O48" s="7">
        <v>2787</v>
      </c>
      <c r="P48" s="7"/>
      <c r="Q48" s="7">
        <v>3053</v>
      </c>
      <c r="R48" s="7"/>
      <c r="S48" s="7">
        <v>3138</v>
      </c>
      <c r="T48" s="7"/>
      <c r="U48" s="7">
        <v>3395</v>
      </c>
      <c r="V48" s="7"/>
      <c r="W48" s="7">
        <v>3356</v>
      </c>
      <c r="X48" s="7"/>
      <c r="Y48" s="7">
        <v>3269</v>
      </c>
      <c r="Z48" s="7"/>
      <c r="AA48" s="7">
        <v>3391</v>
      </c>
      <c r="AB48" s="7"/>
      <c r="AC48" s="7">
        <v>3555</v>
      </c>
      <c r="AD48" s="7"/>
      <c r="AE48" s="7">
        <v>3677</v>
      </c>
      <c r="AF48" s="7"/>
      <c r="AG48" s="7">
        <v>3892</v>
      </c>
      <c r="AH48" s="7"/>
      <c r="AI48" s="7">
        <v>4092</v>
      </c>
      <c r="AJ48" s="7"/>
      <c r="AK48" s="7">
        <v>4472</v>
      </c>
      <c r="AL48" s="7"/>
      <c r="AM48" s="7">
        <v>4932</v>
      </c>
      <c r="AN48" s="7"/>
      <c r="AO48" s="7">
        <v>5381</v>
      </c>
      <c r="AP48" s="7"/>
      <c r="AQ48" s="7">
        <v>5588</v>
      </c>
      <c r="AR48" s="7" t="s">
        <v>59</v>
      </c>
      <c r="AS48" s="7">
        <v>5312</v>
      </c>
      <c r="AT48" s="7" t="s">
        <v>59</v>
      </c>
      <c r="AU48" s="7">
        <v>1012</v>
      </c>
      <c r="AV48" s="7"/>
    </row>
    <row r="49" spans="1:48" x14ac:dyDescent="0.3">
      <c r="A49" s="6" t="s">
        <v>1651</v>
      </c>
      <c r="B49" s="6"/>
      <c r="C49" s="6"/>
      <c r="D49" s="6"/>
      <c r="E49" s="6"/>
      <c r="F49" s="6" t="s">
        <v>1609</v>
      </c>
      <c r="G49" s="7">
        <v>74</v>
      </c>
      <c r="H49" s="7"/>
      <c r="I49" s="7">
        <v>75</v>
      </c>
      <c r="J49" s="7"/>
      <c r="K49" s="7">
        <v>76</v>
      </c>
      <c r="L49" s="7"/>
      <c r="M49" s="7">
        <v>76</v>
      </c>
      <c r="N49" s="7"/>
      <c r="O49" s="7">
        <v>100</v>
      </c>
      <c r="P49" s="7"/>
      <c r="Q49" s="7">
        <v>94</v>
      </c>
      <c r="R49" s="7"/>
      <c r="S49" s="7">
        <v>91</v>
      </c>
      <c r="T49" s="7"/>
      <c r="U49" s="7">
        <v>96</v>
      </c>
      <c r="V49" s="7"/>
      <c r="W49" s="7">
        <v>104</v>
      </c>
      <c r="X49" s="7"/>
      <c r="Y49" s="7">
        <v>140</v>
      </c>
      <c r="Z49" s="7"/>
      <c r="AA49" s="7">
        <v>124</v>
      </c>
      <c r="AB49" s="7"/>
      <c r="AC49" s="7">
        <v>154</v>
      </c>
      <c r="AD49" s="7"/>
      <c r="AE49" s="7">
        <v>146</v>
      </c>
      <c r="AF49" s="7"/>
      <c r="AG49" s="7">
        <v>133</v>
      </c>
      <c r="AH49" s="7"/>
      <c r="AI49" s="7">
        <v>144</v>
      </c>
      <c r="AJ49" s="7"/>
      <c r="AK49" s="7">
        <v>150</v>
      </c>
      <c r="AL49" s="7"/>
      <c r="AM49" s="7">
        <v>131</v>
      </c>
      <c r="AN49" s="7"/>
      <c r="AO49" s="7">
        <v>159</v>
      </c>
      <c r="AP49" s="7"/>
      <c r="AQ49" s="7">
        <v>219</v>
      </c>
      <c r="AR49" s="7" t="s">
        <v>59</v>
      </c>
      <c r="AS49" s="7">
        <v>275</v>
      </c>
      <c r="AT49" s="7" t="s">
        <v>59</v>
      </c>
      <c r="AU49" s="7">
        <v>117</v>
      </c>
      <c r="AV49" s="7"/>
    </row>
    <row r="50" spans="1:48" x14ac:dyDescent="0.3">
      <c r="A50" s="6" t="s">
        <v>1652</v>
      </c>
      <c r="B50" s="6"/>
      <c r="C50" s="6"/>
      <c r="D50" s="6"/>
      <c r="E50" s="6"/>
      <c r="F50" s="6" t="s">
        <v>1611</v>
      </c>
      <c r="G50" s="7">
        <v>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0</v>
      </c>
      <c r="R50" s="7"/>
      <c r="S50" s="7">
        <v>0</v>
      </c>
      <c r="T50" s="7"/>
      <c r="U50" s="7">
        <v>0</v>
      </c>
      <c r="V50" s="7"/>
      <c r="W50" s="7">
        <v>0</v>
      </c>
      <c r="X50" s="7"/>
      <c r="Y50" s="7">
        <v>0</v>
      </c>
      <c r="Z50" s="7"/>
      <c r="AA50" s="7">
        <v>0</v>
      </c>
      <c r="AB50" s="7"/>
      <c r="AC50" s="7">
        <v>0</v>
      </c>
      <c r="AD50" s="7"/>
      <c r="AE50" s="7">
        <v>0</v>
      </c>
      <c r="AF50" s="7"/>
      <c r="AG50" s="7">
        <v>0</v>
      </c>
      <c r="AH50" s="7"/>
      <c r="AI50" s="7">
        <v>0</v>
      </c>
      <c r="AJ50" s="7"/>
      <c r="AK50" s="7">
        <v>0</v>
      </c>
      <c r="AL50" s="7"/>
      <c r="AM50" s="7">
        <v>0</v>
      </c>
      <c r="AN50" s="7"/>
      <c r="AO50" s="7">
        <v>0</v>
      </c>
      <c r="AP50" s="7"/>
      <c r="AQ50" s="7">
        <v>0</v>
      </c>
      <c r="AR50" s="7"/>
      <c r="AS50" s="7">
        <v>0</v>
      </c>
      <c r="AT50" s="7"/>
      <c r="AU50" s="7">
        <v>0</v>
      </c>
      <c r="AV50" s="7"/>
    </row>
    <row r="51" spans="1:48" x14ac:dyDescent="0.3">
      <c r="A51" s="6" t="s">
        <v>1653</v>
      </c>
      <c r="B51" s="6"/>
      <c r="C51" s="6"/>
      <c r="D51" s="6"/>
      <c r="E51" s="6"/>
      <c r="F51" s="6" t="s">
        <v>1613</v>
      </c>
      <c r="G51" s="7">
        <v>2237</v>
      </c>
      <c r="H51" s="7"/>
      <c r="I51" s="7">
        <v>2185</v>
      </c>
      <c r="J51" s="7"/>
      <c r="K51" s="7">
        <v>2142</v>
      </c>
      <c r="L51" s="7"/>
      <c r="M51" s="7">
        <v>2231</v>
      </c>
      <c r="N51" s="7"/>
      <c r="O51" s="7">
        <v>2687</v>
      </c>
      <c r="P51" s="7"/>
      <c r="Q51" s="7">
        <v>2959</v>
      </c>
      <c r="R51" s="7"/>
      <c r="S51" s="7">
        <v>3047</v>
      </c>
      <c r="T51" s="7"/>
      <c r="U51" s="7">
        <v>3299</v>
      </c>
      <c r="V51" s="7"/>
      <c r="W51" s="7">
        <v>3252</v>
      </c>
      <c r="X51" s="7"/>
      <c r="Y51" s="7">
        <v>3129</v>
      </c>
      <c r="Z51" s="7"/>
      <c r="AA51" s="7">
        <v>3267</v>
      </c>
      <c r="AB51" s="7"/>
      <c r="AC51" s="7">
        <v>3401</v>
      </c>
      <c r="AD51" s="7"/>
      <c r="AE51" s="7">
        <v>3531</v>
      </c>
      <c r="AF51" s="7"/>
      <c r="AG51" s="7">
        <v>3759</v>
      </c>
      <c r="AH51" s="7"/>
      <c r="AI51" s="7">
        <v>3947</v>
      </c>
      <c r="AJ51" s="7"/>
      <c r="AK51" s="7">
        <v>4322</v>
      </c>
      <c r="AL51" s="7"/>
      <c r="AM51" s="7">
        <v>4801</v>
      </c>
      <c r="AN51" s="7"/>
      <c r="AO51" s="7">
        <v>5222</v>
      </c>
      <c r="AP51" s="7"/>
      <c r="AQ51" s="7">
        <v>5369</v>
      </c>
      <c r="AR51" s="7" t="s">
        <v>59</v>
      </c>
      <c r="AS51" s="7">
        <v>5037</v>
      </c>
      <c r="AT51" s="7" t="s">
        <v>59</v>
      </c>
      <c r="AU51" s="7">
        <v>894</v>
      </c>
      <c r="AV51" s="7"/>
    </row>
    <row r="52" spans="1:48" x14ac:dyDescent="0.3">
      <c r="A52" s="6" t="s">
        <v>1654</v>
      </c>
      <c r="B52" s="6"/>
      <c r="C52" s="6"/>
      <c r="D52" s="6" t="s">
        <v>782</v>
      </c>
      <c r="E52" s="6"/>
      <c r="F52" s="6"/>
      <c r="G52" s="7">
        <v>8</v>
      </c>
      <c r="H52" s="7"/>
      <c r="I52" s="7">
        <v>15</v>
      </c>
      <c r="J52" s="7"/>
      <c r="K52" s="7">
        <v>11</v>
      </c>
      <c r="L52" s="7"/>
      <c r="M52" s="7" t="s">
        <v>15</v>
      </c>
      <c r="N52" s="7"/>
      <c r="O52" s="7">
        <v>30</v>
      </c>
      <c r="P52" s="7"/>
      <c r="Q52" s="7">
        <v>49</v>
      </c>
      <c r="R52" s="7"/>
      <c r="S52" s="7">
        <v>160</v>
      </c>
      <c r="T52" s="7"/>
      <c r="U52" s="7">
        <v>144</v>
      </c>
      <c r="V52" s="7"/>
      <c r="W52" s="7">
        <v>171</v>
      </c>
      <c r="X52" s="7"/>
      <c r="Y52" s="7">
        <v>193</v>
      </c>
      <c r="Z52" s="7"/>
      <c r="AA52" s="7">
        <v>77</v>
      </c>
      <c r="AB52" s="7"/>
      <c r="AC52" s="7">
        <v>122</v>
      </c>
      <c r="AD52" s="7"/>
      <c r="AE52" s="7" t="s">
        <v>15</v>
      </c>
      <c r="AF52" s="7"/>
      <c r="AG52" s="7" t="s">
        <v>15</v>
      </c>
      <c r="AH52" s="7"/>
      <c r="AI52" s="7">
        <v>84</v>
      </c>
      <c r="AJ52" s="7"/>
      <c r="AK52" s="7">
        <v>34</v>
      </c>
      <c r="AL52" s="7"/>
      <c r="AM52" s="7">
        <v>57</v>
      </c>
      <c r="AN52" s="7"/>
      <c r="AO52" s="7">
        <v>60</v>
      </c>
      <c r="AP52" s="7"/>
      <c r="AQ52" s="7">
        <v>49</v>
      </c>
      <c r="AR52" s="7"/>
      <c r="AS52" s="7">
        <v>46</v>
      </c>
      <c r="AT52" s="7"/>
      <c r="AU52" s="7" t="s">
        <v>15</v>
      </c>
      <c r="AV52" s="7"/>
    </row>
    <row r="53" spans="1:48" x14ac:dyDescent="0.3">
      <c r="A53" s="6" t="s">
        <v>1655</v>
      </c>
      <c r="B53" s="6"/>
      <c r="C53" s="6"/>
      <c r="D53" s="6" t="s">
        <v>1616</v>
      </c>
      <c r="E53" s="6"/>
      <c r="F53" s="6"/>
      <c r="G53" s="7">
        <v>159</v>
      </c>
      <c r="H53" s="7"/>
      <c r="I53" s="7">
        <v>228</v>
      </c>
      <c r="J53" s="7"/>
      <c r="K53" s="7">
        <v>274</v>
      </c>
      <c r="L53" s="7"/>
      <c r="M53" s="7">
        <v>322</v>
      </c>
      <c r="N53" s="7"/>
      <c r="O53" s="7">
        <v>339</v>
      </c>
      <c r="P53" s="7"/>
      <c r="Q53" s="7">
        <v>342</v>
      </c>
      <c r="R53" s="7"/>
      <c r="S53" s="7">
        <v>308</v>
      </c>
      <c r="T53" s="7"/>
      <c r="U53" s="7">
        <v>300</v>
      </c>
      <c r="V53" s="7"/>
      <c r="W53" s="7">
        <v>304</v>
      </c>
      <c r="X53" s="7"/>
      <c r="Y53" s="7">
        <v>339</v>
      </c>
      <c r="Z53" s="7"/>
      <c r="AA53" s="7">
        <v>357</v>
      </c>
      <c r="AB53" s="7"/>
      <c r="AC53" s="7">
        <v>587</v>
      </c>
      <c r="AD53" s="7"/>
      <c r="AE53" s="7">
        <v>757</v>
      </c>
      <c r="AF53" s="7"/>
      <c r="AG53" s="7">
        <v>858</v>
      </c>
      <c r="AH53" s="7"/>
      <c r="AI53" s="7">
        <v>895</v>
      </c>
      <c r="AJ53" s="7"/>
      <c r="AK53" s="7">
        <v>1061</v>
      </c>
      <c r="AL53" s="7"/>
      <c r="AM53" s="7">
        <v>1129</v>
      </c>
      <c r="AN53" s="7"/>
      <c r="AO53" s="7">
        <v>1259</v>
      </c>
      <c r="AP53" s="7"/>
      <c r="AQ53" s="7">
        <v>1800</v>
      </c>
      <c r="AR53" s="7" t="s">
        <v>59</v>
      </c>
      <c r="AS53" s="7">
        <v>2184</v>
      </c>
      <c r="AT53" s="7" t="s">
        <v>59</v>
      </c>
      <c r="AU53" s="7">
        <v>1945</v>
      </c>
      <c r="AV53" s="7"/>
    </row>
    <row r="54" spans="1:48" x14ac:dyDescent="0.3">
      <c r="A54" s="6" t="s">
        <v>1656</v>
      </c>
      <c r="B54" s="6"/>
      <c r="C54" s="6"/>
      <c r="D54" s="6" t="s">
        <v>1618</v>
      </c>
      <c r="E54" s="6"/>
      <c r="F54" s="6"/>
      <c r="G54" s="7">
        <v>209</v>
      </c>
      <c r="H54" s="7"/>
      <c r="I54" s="7">
        <v>205</v>
      </c>
      <c r="J54" s="7"/>
      <c r="K54" s="7">
        <v>273</v>
      </c>
      <c r="L54" s="7"/>
      <c r="M54" s="7">
        <v>219</v>
      </c>
      <c r="N54" s="7"/>
      <c r="O54" s="7">
        <v>283</v>
      </c>
      <c r="P54" s="7"/>
      <c r="Q54" s="7">
        <v>284</v>
      </c>
      <c r="R54" s="7"/>
      <c r="S54" s="7">
        <v>294</v>
      </c>
      <c r="T54" s="7"/>
      <c r="U54" s="7">
        <v>355</v>
      </c>
      <c r="V54" s="7"/>
      <c r="W54" s="7">
        <v>346</v>
      </c>
      <c r="X54" s="7"/>
      <c r="Y54" s="7">
        <v>432</v>
      </c>
      <c r="Z54" s="7"/>
      <c r="AA54" s="7">
        <v>431</v>
      </c>
      <c r="AB54" s="7"/>
      <c r="AC54" s="7">
        <v>419</v>
      </c>
      <c r="AD54" s="7"/>
      <c r="AE54" s="7">
        <v>455</v>
      </c>
      <c r="AF54" s="7"/>
      <c r="AG54" s="7">
        <v>471</v>
      </c>
      <c r="AH54" s="7"/>
      <c r="AI54" s="7">
        <v>423</v>
      </c>
      <c r="AJ54" s="7"/>
      <c r="AK54" s="7">
        <v>508</v>
      </c>
      <c r="AL54" s="7"/>
      <c r="AM54" s="7">
        <v>504</v>
      </c>
      <c r="AN54" s="7"/>
      <c r="AO54" s="7">
        <v>532</v>
      </c>
      <c r="AP54" s="7" t="s">
        <v>59</v>
      </c>
      <c r="AQ54" s="7">
        <v>516</v>
      </c>
      <c r="AR54" s="7" t="s">
        <v>59</v>
      </c>
      <c r="AS54" s="7">
        <v>504</v>
      </c>
      <c r="AT54" s="7" t="s">
        <v>59</v>
      </c>
      <c r="AU54" s="7">
        <v>554</v>
      </c>
      <c r="AV54" s="7"/>
    </row>
    <row r="55" spans="1:48" x14ac:dyDescent="0.3">
      <c r="A55" s="6" t="s">
        <v>1657</v>
      </c>
      <c r="B55" s="6"/>
      <c r="C55" s="6"/>
      <c r="D55" s="6"/>
      <c r="E55" s="6" t="s">
        <v>1620</v>
      </c>
      <c r="F55" s="6"/>
      <c r="G55" s="7">
        <v>85</v>
      </c>
      <c r="H55" s="7"/>
      <c r="I55" s="7">
        <v>71</v>
      </c>
      <c r="J55" s="7"/>
      <c r="K55" s="7">
        <v>131</v>
      </c>
      <c r="L55" s="7"/>
      <c r="M55" s="7">
        <v>99</v>
      </c>
      <c r="N55" s="7"/>
      <c r="O55" s="7">
        <v>158</v>
      </c>
      <c r="P55" s="7"/>
      <c r="Q55" s="7">
        <v>153</v>
      </c>
      <c r="R55" s="7"/>
      <c r="S55" s="7">
        <v>135</v>
      </c>
      <c r="T55" s="7"/>
      <c r="U55" s="7">
        <v>195</v>
      </c>
      <c r="V55" s="7"/>
      <c r="W55" s="7">
        <v>165</v>
      </c>
      <c r="X55" s="7"/>
      <c r="Y55" s="7">
        <v>176</v>
      </c>
      <c r="Z55" s="7"/>
      <c r="AA55" s="7">
        <v>211</v>
      </c>
      <c r="AB55" s="7"/>
      <c r="AC55" s="7">
        <v>235</v>
      </c>
      <c r="AD55" s="7"/>
      <c r="AE55" s="7">
        <v>305</v>
      </c>
      <c r="AF55" s="7"/>
      <c r="AG55" s="7">
        <v>306</v>
      </c>
      <c r="AH55" s="7"/>
      <c r="AI55" s="7">
        <v>228</v>
      </c>
      <c r="AJ55" s="7"/>
      <c r="AK55" s="7">
        <v>309</v>
      </c>
      <c r="AL55" s="7"/>
      <c r="AM55" s="7">
        <v>303</v>
      </c>
      <c r="AN55" s="7"/>
      <c r="AO55" s="7">
        <v>310</v>
      </c>
      <c r="AP55" s="7"/>
      <c r="AQ55" s="7">
        <v>268</v>
      </c>
      <c r="AR55" s="7"/>
      <c r="AS55" s="7">
        <v>228</v>
      </c>
      <c r="AT55" s="7" t="s">
        <v>59</v>
      </c>
      <c r="AU55" s="7">
        <v>247</v>
      </c>
      <c r="AV55" s="7"/>
    </row>
    <row r="56" spans="1:48" x14ac:dyDescent="0.3">
      <c r="A56" s="6" t="s">
        <v>1658</v>
      </c>
      <c r="B56" s="6"/>
      <c r="C56" s="6"/>
      <c r="D56" s="6"/>
      <c r="E56" s="6" t="s">
        <v>1622</v>
      </c>
      <c r="F56" s="6"/>
      <c r="G56" s="7">
        <v>124</v>
      </c>
      <c r="H56" s="7"/>
      <c r="I56" s="7">
        <v>135</v>
      </c>
      <c r="J56" s="7"/>
      <c r="K56" s="7">
        <v>142</v>
      </c>
      <c r="L56" s="7"/>
      <c r="M56" s="7">
        <v>119</v>
      </c>
      <c r="N56" s="7"/>
      <c r="O56" s="7">
        <v>125</v>
      </c>
      <c r="P56" s="7"/>
      <c r="Q56" s="7">
        <v>131</v>
      </c>
      <c r="R56" s="7"/>
      <c r="S56" s="7">
        <v>159</v>
      </c>
      <c r="T56" s="7"/>
      <c r="U56" s="7">
        <v>160</v>
      </c>
      <c r="V56" s="7"/>
      <c r="W56" s="7">
        <v>181</v>
      </c>
      <c r="X56" s="7"/>
      <c r="Y56" s="7">
        <v>256</v>
      </c>
      <c r="Z56" s="7"/>
      <c r="AA56" s="7">
        <v>220</v>
      </c>
      <c r="AB56" s="7"/>
      <c r="AC56" s="7">
        <v>184</v>
      </c>
      <c r="AD56" s="7"/>
      <c r="AE56" s="7">
        <v>150</v>
      </c>
      <c r="AF56" s="7"/>
      <c r="AG56" s="7">
        <v>165</v>
      </c>
      <c r="AH56" s="7"/>
      <c r="AI56" s="7">
        <v>195</v>
      </c>
      <c r="AJ56" s="7"/>
      <c r="AK56" s="7">
        <v>200</v>
      </c>
      <c r="AL56" s="7"/>
      <c r="AM56" s="7">
        <v>202</v>
      </c>
      <c r="AN56" s="7"/>
      <c r="AO56" s="7">
        <v>222</v>
      </c>
      <c r="AP56" s="7" t="s">
        <v>59</v>
      </c>
      <c r="AQ56" s="7">
        <v>248</v>
      </c>
      <c r="AR56" s="7" t="s">
        <v>59</v>
      </c>
      <c r="AS56" s="7">
        <v>276</v>
      </c>
      <c r="AT56" s="7" t="s">
        <v>59</v>
      </c>
      <c r="AU56" s="7">
        <v>307</v>
      </c>
      <c r="AV56" s="7"/>
    </row>
    <row r="57" spans="1:48" x14ac:dyDescent="0.3">
      <c r="A57" s="6" t="s">
        <v>1659</v>
      </c>
      <c r="B57" s="6"/>
      <c r="C57" s="6"/>
      <c r="D57" s="6" t="s">
        <v>1624</v>
      </c>
      <c r="E57" s="6"/>
      <c r="F57" s="6"/>
      <c r="G57" s="7">
        <v>730</v>
      </c>
      <c r="H57" s="7"/>
      <c r="I57" s="7">
        <v>748</v>
      </c>
      <c r="J57" s="7"/>
      <c r="K57" s="7">
        <v>774</v>
      </c>
      <c r="L57" s="7"/>
      <c r="M57" s="7">
        <v>807</v>
      </c>
      <c r="N57" s="7"/>
      <c r="O57" s="7">
        <v>790</v>
      </c>
      <c r="P57" s="7"/>
      <c r="Q57" s="7">
        <v>785</v>
      </c>
      <c r="R57" s="7"/>
      <c r="S57" s="7">
        <v>792</v>
      </c>
      <c r="T57" s="7"/>
      <c r="U57" s="7">
        <v>835</v>
      </c>
      <c r="V57" s="7"/>
      <c r="W57" s="7">
        <v>883</v>
      </c>
      <c r="X57" s="7"/>
      <c r="Y57" s="7">
        <v>911</v>
      </c>
      <c r="Z57" s="7"/>
      <c r="AA57" s="7">
        <v>1019</v>
      </c>
      <c r="AB57" s="7"/>
      <c r="AC57" s="7">
        <v>1271</v>
      </c>
      <c r="AD57" s="7"/>
      <c r="AE57" s="7">
        <v>1228</v>
      </c>
      <c r="AF57" s="7"/>
      <c r="AG57" s="7">
        <v>1175</v>
      </c>
      <c r="AH57" s="7"/>
      <c r="AI57" s="7">
        <v>1135</v>
      </c>
      <c r="AJ57" s="7"/>
      <c r="AK57" s="7">
        <v>1223</v>
      </c>
      <c r="AL57" s="7"/>
      <c r="AM57" s="7">
        <v>1268</v>
      </c>
      <c r="AN57" s="7"/>
      <c r="AO57" s="7">
        <v>1297</v>
      </c>
      <c r="AP57" s="7"/>
      <c r="AQ57" s="7">
        <v>1316</v>
      </c>
      <c r="AR57" s="7"/>
      <c r="AS57" s="7">
        <v>1427</v>
      </c>
      <c r="AT57" s="7" t="s">
        <v>59</v>
      </c>
      <c r="AU57" s="7">
        <v>1301</v>
      </c>
      <c r="AV57" s="7"/>
    </row>
    <row r="58" spans="1:48" x14ac:dyDescent="0.3">
      <c r="A58" s="6" t="s">
        <v>1660</v>
      </c>
      <c r="B58" s="6"/>
      <c r="C58" s="6"/>
      <c r="D58" s="6" t="s">
        <v>1626</v>
      </c>
      <c r="E58" s="6"/>
      <c r="F58" s="6"/>
      <c r="G58" s="7">
        <v>667</v>
      </c>
      <c r="H58" s="7"/>
      <c r="I58" s="7">
        <v>666</v>
      </c>
      <c r="J58" s="7"/>
      <c r="K58" s="7">
        <v>605</v>
      </c>
      <c r="L58" s="7"/>
      <c r="M58" s="7">
        <v>482</v>
      </c>
      <c r="N58" s="7"/>
      <c r="O58" s="7">
        <v>589</v>
      </c>
      <c r="P58" s="7"/>
      <c r="Q58" s="7">
        <v>738</v>
      </c>
      <c r="R58" s="7"/>
      <c r="S58" s="7">
        <v>648</v>
      </c>
      <c r="T58" s="7"/>
      <c r="U58" s="7">
        <v>680</v>
      </c>
      <c r="V58" s="7"/>
      <c r="W58" s="7">
        <v>794</v>
      </c>
      <c r="X58" s="7"/>
      <c r="Y58" s="7">
        <v>742</v>
      </c>
      <c r="Z58" s="7"/>
      <c r="AA58" s="7">
        <v>757</v>
      </c>
      <c r="AB58" s="7"/>
      <c r="AC58" s="7">
        <v>846</v>
      </c>
      <c r="AD58" s="7"/>
      <c r="AE58" s="7">
        <v>914</v>
      </c>
      <c r="AF58" s="7"/>
      <c r="AG58" s="7">
        <v>753</v>
      </c>
      <c r="AH58" s="7"/>
      <c r="AI58" s="7">
        <v>968</v>
      </c>
      <c r="AJ58" s="7"/>
      <c r="AK58" s="7">
        <v>1228</v>
      </c>
      <c r="AL58" s="7"/>
      <c r="AM58" s="7">
        <v>1473</v>
      </c>
      <c r="AN58" s="7"/>
      <c r="AO58" s="7">
        <v>1596</v>
      </c>
      <c r="AP58" s="7"/>
      <c r="AQ58" s="7">
        <v>1903</v>
      </c>
      <c r="AR58" s="7"/>
      <c r="AS58" s="7">
        <v>2181</v>
      </c>
      <c r="AT58" s="7" t="s">
        <v>59</v>
      </c>
      <c r="AU58" s="7">
        <v>2458</v>
      </c>
      <c r="AV58" s="7"/>
    </row>
    <row r="59" spans="1:48" x14ac:dyDescent="0.3">
      <c r="A59" s="6" t="s">
        <v>1661</v>
      </c>
      <c r="B59" s="6"/>
      <c r="C59" s="6"/>
      <c r="D59" s="6" t="s">
        <v>1628</v>
      </c>
      <c r="E59" s="6"/>
      <c r="F59" s="6"/>
      <c r="G59" s="7">
        <v>1789</v>
      </c>
      <c r="H59" s="7"/>
      <c r="I59" s="7">
        <v>1751</v>
      </c>
      <c r="J59" s="7"/>
      <c r="K59" s="7">
        <v>1536</v>
      </c>
      <c r="L59" s="7"/>
      <c r="M59" s="7">
        <v>1554</v>
      </c>
      <c r="N59" s="7"/>
      <c r="O59" s="7">
        <v>1566</v>
      </c>
      <c r="P59" s="7"/>
      <c r="Q59" s="7">
        <v>1701</v>
      </c>
      <c r="R59" s="7"/>
      <c r="S59" s="7">
        <v>1908</v>
      </c>
      <c r="T59" s="7"/>
      <c r="U59" s="7">
        <v>2237</v>
      </c>
      <c r="V59" s="7"/>
      <c r="W59" s="7">
        <v>3199</v>
      </c>
      <c r="X59" s="7"/>
      <c r="Y59" s="7">
        <v>2801</v>
      </c>
      <c r="Z59" s="7"/>
      <c r="AA59" s="7">
        <v>3101</v>
      </c>
      <c r="AB59" s="7"/>
      <c r="AC59" s="7">
        <v>3164</v>
      </c>
      <c r="AD59" s="7"/>
      <c r="AE59" s="7">
        <v>2973</v>
      </c>
      <c r="AF59" s="7"/>
      <c r="AG59" s="7">
        <v>3104</v>
      </c>
      <c r="AH59" s="7"/>
      <c r="AI59" s="7">
        <v>3224</v>
      </c>
      <c r="AJ59" s="7"/>
      <c r="AK59" s="7">
        <v>3179</v>
      </c>
      <c r="AL59" s="7"/>
      <c r="AM59" s="7">
        <v>3131</v>
      </c>
      <c r="AN59" s="7"/>
      <c r="AO59" s="7">
        <v>3125</v>
      </c>
      <c r="AP59" s="7"/>
      <c r="AQ59" s="7">
        <v>3722</v>
      </c>
      <c r="AR59" s="7"/>
      <c r="AS59" s="7">
        <v>4360</v>
      </c>
      <c r="AT59" s="7" t="s">
        <v>59</v>
      </c>
      <c r="AU59" s="7">
        <v>4176</v>
      </c>
      <c r="AV59" s="7"/>
    </row>
    <row r="60" spans="1:48" x14ac:dyDescent="0.3">
      <c r="A60" s="6" t="s">
        <v>1662</v>
      </c>
      <c r="B60" s="6"/>
      <c r="C60" s="6"/>
      <c r="D60" s="6"/>
      <c r="E60" s="6" t="s">
        <v>1630</v>
      </c>
      <c r="F60" s="6"/>
      <c r="G60" s="7">
        <v>39</v>
      </c>
      <c r="H60" s="7"/>
      <c r="I60" s="7">
        <v>38</v>
      </c>
      <c r="J60" s="7"/>
      <c r="K60" s="7">
        <v>36</v>
      </c>
      <c r="L60" s="7"/>
      <c r="M60" s="7">
        <v>34</v>
      </c>
      <c r="N60" s="7"/>
      <c r="O60" s="7">
        <v>58</v>
      </c>
      <c r="P60" s="7"/>
      <c r="Q60" s="7">
        <v>53</v>
      </c>
      <c r="R60" s="7"/>
      <c r="S60" s="7">
        <v>51</v>
      </c>
      <c r="T60" s="7"/>
      <c r="U60" s="7">
        <v>52</v>
      </c>
      <c r="V60" s="7"/>
      <c r="W60" s="7">
        <v>53</v>
      </c>
      <c r="X60" s="7"/>
      <c r="Y60" s="7">
        <v>49</v>
      </c>
      <c r="Z60" s="7"/>
      <c r="AA60" s="7">
        <v>53</v>
      </c>
      <c r="AB60" s="7"/>
      <c r="AC60" s="7">
        <v>48</v>
      </c>
      <c r="AD60" s="7"/>
      <c r="AE60" s="7">
        <v>38</v>
      </c>
      <c r="AF60" s="7"/>
      <c r="AG60" s="7">
        <v>45</v>
      </c>
      <c r="AH60" s="7"/>
      <c r="AI60" s="7">
        <v>38</v>
      </c>
      <c r="AJ60" s="7"/>
      <c r="AK60" s="7">
        <v>46</v>
      </c>
      <c r="AL60" s="7"/>
      <c r="AM60" s="7">
        <v>55</v>
      </c>
      <c r="AN60" s="7"/>
      <c r="AO60" s="7">
        <v>77</v>
      </c>
      <c r="AP60" s="7"/>
      <c r="AQ60" s="7">
        <v>98</v>
      </c>
      <c r="AR60" s="7"/>
      <c r="AS60" s="7">
        <v>91</v>
      </c>
      <c r="AT60" s="7"/>
      <c r="AU60" s="7">
        <v>75</v>
      </c>
      <c r="AV60" s="7"/>
    </row>
    <row r="61" spans="1:48" x14ac:dyDescent="0.3">
      <c r="A61" s="6" t="s">
        <v>1663</v>
      </c>
      <c r="B61" s="6"/>
      <c r="C61" s="6"/>
      <c r="D61" s="6"/>
      <c r="E61" s="6" t="s">
        <v>1632</v>
      </c>
      <c r="F61" s="6"/>
      <c r="G61" s="7">
        <v>362</v>
      </c>
      <c r="H61" s="7"/>
      <c r="I61" s="7">
        <v>328</v>
      </c>
      <c r="J61" s="7"/>
      <c r="K61" s="7">
        <v>345</v>
      </c>
      <c r="L61" s="7"/>
      <c r="M61" s="7">
        <v>389</v>
      </c>
      <c r="N61" s="7"/>
      <c r="O61" s="7">
        <v>400</v>
      </c>
      <c r="P61" s="7"/>
      <c r="Q61" s="7">
        <v>401</v>
      </c>
      <c r="R61" s="7"/>
      <c r="S61" s="7">
        <v>445</v>
      </c>
      <c r="T61" s="7"/>
      <c r="U61" s="7">
        <v>488</v>
      </c>
      <c r="V61" s="7"/>
      <c r="W61" s="7">
        <v>580</v>
      </c>
      <c r="X61" s="7"/>
      <c r="Y61" s="7">
        <v>570</v>
      </c>
      <c r="Z61" s="7"/>
      <c r="AA61" s="7">
        <v>702</v>
      </c>
      <c r="AB61" s="7"/>
      <c r="AC61" s="7">
        <v>701</v>
      </c>
      <c r="AD61" s="7"/>
      <c r="AE61" s="7">
        <v>632</v>
      </c>
      <c r="AF61" s="7"/>
      <c r="AG61" s="7">
        <v>675</v>
      </c>
      <c r="AH61" s="7"/>
      <c r="AI61" s="7">
        <v>718</v>
      </c>
      <c r="AJ61" s="7"/>
      <c r="AK61" s="7">
        <v>872</v>
      </c>
      <c r="AL61" s="7"/>
      <c r="AM61" s="7">
        <v>926</v>
      </c>
      <c r="AN61" s="7"/>
      <c r="AO61" s="7">
        <v>1012</v>
      </c>
      <c r="AP61" s="7"/>
      <c r="AQ61" s="7">
        <v>1396</v>
      </c>
      <c r="AR61" s="7"/>
      <c r="AS61" s="7">
        <v>1800</v>
      </c>
      <c r="AT61" s="7" t="s">
        <v>59</v>
      </c>
      <c r="AU61" s="7">
        <v>1782</v>
      </c>
      <c r="AV61" s="7"/>
    </row>
    <row r="62" spans="1:48" x14ac:dyDescent="0.3">
      <c r="A62" s="6" t="s">
        <v>1664</v>
      </c>
      <c r="B62" s="6"/>
      <c r="C62" s="6"/>
      <c r="D62" s="6"/>
      <c r="E62" s="6" t="s">
        <v>1634</v>
      </c>
      <c r="F62" s="6"/>
      <c r="G62" s="7">
        <v>1388</v>
      </c>
      <c r="H62" s="7"/>
      <c r="I62" s="7">
        <v>1385</v>
      </c>
      <c r="J62" s="7"/>
      <c r="K62" s="7">
        <v>1156</v>
      </c>
      <c r="L62" s="7"/>
      <c r="M62" s="7">
        <v>1132</v>
      </c>
      <c r="N62" s="7"/>
      <c r="O62" s="7">
        <v>1108</v>
      </c>
      <c r="P62" s="7"/>
      <c r="Q62" s="7">
        <v>1247</v>
      </c>
      <c r="R62" s="7"/>
      <c r="S62" s="7">
        <v>1412</v>
      </c>
      <c r="T62" s="7"/>
      <c r="U62" s="7">
        <v>1697</v>
      </c>
      <c r="V62" s="7"/>
      <c r="W62" s="7">
        <v>2565</v>
      </c>
      <c r="X62" s="7"/>
      <c r="Y62" s="7">
        <v>2182</v>
      </c>
      <c r="Z62" s="7"/>
      <c r="AA62" s="7">
        <v>2345</v>
      </c>
      <c r="AB62" s="7"/>
      <c r="AC62" s="7">
        <v>2416</v>
      </c>
      <c r="AD62" s="7"/>
      <c r="AE62" s="7">
        <v>2303</v>
      </c>
      <c r="AF62" s="7"/>
      <c r="AG62" s="7">
        <v>2385</v>
      </c>
      <c r="AH62" s="7"/>
      <c r="AI62" s="7">
        <v>2468</v>
      </c>
      <c r="AJ62" s="7"/>
      <c r="AK62" s="7">
        <v>2261</v>
      </c>
      <c r="AL62" s="7"/>
      <c r="AM62" s="7">
        <v>2150</v>
      </c>
      <c r="AN62" s="7"/>
      <c r="AO62" s="7">
        <v>2037</v>
      </c>
      <c r="AP62" s="7"/>
      <c r="AQ62" s="7">
        <v>2227</v>
      </c>
      <c r="AR62" s="7"/>
      <c r="AS62" s="7">
        <v>2469</v>
      </c>
      <c r="AT62" s="7" t="s">
        <v>59</v>
      </c>
      <c r="AU62" s="7">
        <v>2318</v>
      </c>
      <c r="AV62" s="7"/>
    </row>
    <row r="63" spans="1:48" x14ac:dyDescent="0.3">
      <c r="A63" s="6" t="s">
        <v>1665</v>
      </c>
      <c r="B63" s="6"/>
      <c r="C63" s="6"/>
      <c r="D63" s="6" t="s">
        <v>1636</v>
      </c>
      <c r="E63" s="6"/>
      <c r="F63" s="6"/>
      <c r="G63" s="7">
        <v>85</v>
      </c>
      <c r="H63" s="7"/>
      <c r="I63" s="7">
        <v>111</v>
      </c>
      <c r="J63" s="7"/>
      <c r="K63" s="7">
        <v>139</v>
      </c>
      <c r="L63" s="7"/>
      <c r="M63" s="7">
        <v>146</v>
      </c>
      <c r="N63" s="7"/>
      <c r="O63" s="7">
        <v>72</v>
      </c>
      <c r="P63" s="7"/>
      <c r="Q63" s="7">
        <v>63</v>
      </c>
      <c r="R63" s="7"/>
      <c r="S63" s="7">
        <v>74</v>
      </c>
      <c r="T63" s="7"/>
      <c r="U63" s="7">
        <v>89</v>
      </c>
      <c r="V63" s="7"/>
      <c r="W63" s="7">
        <v>129</v>
      </c>
      <c r="X63" s="7"/>
      <c r="Y63" s="7">
        <v>137</v>
      </c>
      <c r="Z63" s="7"/>
      <c r="AA63" s="7">
        <v>140</v>
      </c>
      <c r="AB63" s="7"/>
      <c r="AC63" s="7">
        <v>135</v>
      </c>
      <c r="AD63" s="7"/>
      <c r="AE63" s="7">
        <v>134</v>
      </c>
      <c r="AF63" s="7"/>
      <c r="AG63" s="7">
        <v>143</v>
      </c>
      <c r="AH63" s="7"/>
      <c r="AI63" s="7">
        <v>201</v>
      </c>
      <c r="AJ63" s="7"/>
      <c r="AK63" s="7">
        <v>251</v>
      </c>
      <c r="AL63" s="7"/>
      <c r="AM63" s="7">
        <v>363</v>
      </c>
      <c r="AN63" s="7"/>
      <c r="AO63" s="7">
        <v>527</v>
      </c>
      <c r="AP63" s="7"/>
      <c r="AQ63" s="7">
        <v>655</v>
      </c>
      <c r="AR63" s="7" t="s">
        <v>59</v>
      </c>
      <c r="AS63" s="7">
        <v>820</v>
      </c>
      <c r="AT63" s="7"/>
      <c r="AU63" s="7">
        <v>959</v>
      </c>
      <c r="AV63" s="7"/>
    </row>
    <row r="64" spans="1:48" x14ac:dyDescent="0.3">
      <c r="A64" s="6" t="s">
        <v>1666</v>
      </c>
      <c r="B64" s="6"/>
      <c r="C64" s="6"/>
      <c r="D64" s="6" t="s">
        <v>1638</v>
      </c>
      <c r="E64" s="6"/>
      <c r="F64" s="6"/>
      <c r="G64" s="7">
        <v>115</v>
      </c>
      <c r="H64" s="7"/>
      <c r="I64" s="7">
        <v>129</v>
      </c>
      <c r="J64" s="7"/>
      <c r="K64" s="7">
        <v>131</v>
      </c>
      <c r="L64" s="7"/>
      <c r="M64" s="7">
        <v>137</v>
      </c>
      <c r="N64" s="7"/>
      <c r="O64" s="7">
        <v>122</v>
      </c>
      <c r="P64" s="7"/>
      <c r="Q64" s="7">
        <v>128</v>
      </c>
      <c r="R64" s="7"/>
      <c r="S64" s="7">
        <v>128</v>
      </c>
      <c r="T64" s="7"/>
      <c r="U64" s="7">
        <v>137</v>
      </c>
      <c r="V64" s="7"/>
      <c r="W64" s="7">
        <v>164</v>
      </c>
      <c r="X64" s="7"/>
      <c r="Y64" s="7">
        <v>166</v>
      </c>
      <c r="Z64" s="7"/>
      <c r="AA64" s="7">
        <v>165</v>
      </c>
      <c r="AB64" s="7"/>
      <c r="AC64" s="7">
        <v>152</v>
      </c>
      <c r="AD64" s="7"/>
      <c r="AE64" s="7">
        <v>142</v>
      </c>
      <c r="AF64" s="7"/>
      <c r="AG64" s="7">
        <v>182</v>
      </c>
      <c r="AH64" s="7"/>
      <c r="AI64" s="7">
        <v>218</v>
      </c>
      <c r="AJ64" s="7"/>
      <c r="AK64" s="7">
        <v>215</v>
      </c>
      <c r="AL64" s="7"/>
      <c r="AM64" s="7">
        <v>199</v>
      </c>
      <c r="AN64" s="7"/>
      <c r="AO64" s="7">
        <v>205</v>
      </c>
      <c r="AP64" s="7"/>
      <c r="AQ64" s="7">
        <v>227</v>
      </c>
      <c r="AR64" s="7"/>
      <c r="AS64" s="7">
        <v>233</v>
      </c>
      <c r="AT64" s="7"/>
      <c r="AU64" s="7">
        <v>188</v>
      </c>
      <c r="AV64" s="7"/>
    </row>
    <row r="65" spans="1:48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</row>
    <row r="66" spans="1:48" x14ac:dyDescent="0.3">
      <c r="A66" s="9" t="s">
        <v>34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 x14ac:dyDescent="0.3">
      <c r="A70" s="10" t="s">
        <v>35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 x14ac:dyDescent="0.3">
      <c r="A71" s="9" t="s">
        <v>36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 x14ac:dyDescent="0.3">
      <c r="A72" s="9" t="s">
        <v>86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 x14ac:dyDescent="0.3">
      <c r="A74" s="9" t="s">
        <v>1667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72"/>
  <sheetViews>
    <sheetView workbookViewId="0"/>
  </sheetViews>
  <sheetFormatPr defaultColWidth="12" defaultRowHeight="10.15" x14ac:dyDescent="0.3"/>
  <cols>
    <col min="1" max="1" width="18.1640625" customWidth="1"/>
    <col min="2" max="6" width="2.5" customWidth="1"/>
    <col min="7" max="7" width="70.66406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  <col min="46" max="46" width="10.1640625" customWidth="1"/>
    <col min="47" max="47" width="2.83203125" customWidth="1"/>
    <col min="48" max="48" width="10.1640625" customWidth="1"/>
    <col min="49" max="49" width="2.83203125" customWidth="1"/>
  </cols>
  <sheetData>
    <row r="1" spans="1:49" ht="15" customHeight="1" x14ac:dyDescent="0.35">
      <c r="A1" s="1" t="s">
        <v>1523</v>
      </c>
    </row>
    <row r="2" spans="1:49" ht="20.25" customHeight="1" x14ac:dyDescent="0.4">
      <c r="A2" s="3" t="s">
        <v>1524</v>
      </c>
    </row>
    <row r="3" spans="1:49" ht="15" customHeight="1" x14ac:dyDescent="0.35">
      <c r="A3" s="1" t="s">
        <v>90</v>
      </c>
    </row>
    <row r="4" spans="1:49" ht="12.75" customHeight="1" x14ac:dyDescent="0.35">
      <c r="A4" s="2" t="s">
        <v>3</v>
      </c>
    </row>
    <row r="6" spans="1:49" x14ac:dyDescent="0.3">
      <c r="A6" s="5" t="s">
        <v>91</v>
      </c>
      <c r="B6" s="5"/>
      <c r="C6" s="5"/>
      <c r="D6" s="5"/>
      <c r="E6" s="5"/>
      <c r="F6" s="5"/>
      <c r="G6" s="4"/>
      <c r="H6" s="4">
        <v>2001</v>
      </c>
      <c r="I6" s="4"/>
      <c r="J6" s="4">
        <v>2002</v>
      </c>
      <c r="K6" s="4"/>
      <c r="L6" s="4">
        <v>2003</v>
      </c>
      <c r="M6" s="4"/>
      <c r="N6" s="4">
        <v>2004</v>
      </c>
      <c r="O6" s="4"/>
      <c r="P6" s="4">
        <v>2005</v>
      </c>
      <c r="Q6" s="4"/>
      <c r="R6" s="4">
        <v>2006</v>
      </c>
      <c r="S6" s="4"/>
      <c r="T6" s="4">
        <v>2007</v>
      </c>
      <c r="U6" s="4"/>
      <c r="V6" s="4">
        <v>2008</v>
      </c>
      <c r="W6" s="4"/>
      <c r="X6" s="4">
        <v>2009</v>
      </c>
      <c r="Y6" s="4"/>
      <c r="Z6" s="4">
        <v>2010</v>
      </c>
      <c r="AA6" s="4"/>
      <c r="AB6" s="4">
        <v>2011</v>
      </c>
      <c r="AC6" s="4"/>
      <c r="AD6" s="4">
        <v>2012</v>
      </c>
      <c r="AE6" s="4"/>
      <c r="AF6" s="4">
        <v>2013</v>
      </c>
      <c r="AG6" s="4"/>
      <c r="AH6" s="4">
        <v>2014</v>
      </c>
      <c r="AI6" s="4"/>
      <c r="AJ6" s="4">
        <v>2015</v>
      </c>
      <c r="AK6" s="4"/>
      <c r="AL6" s="4">
        <v>2016</v>
      </c>
      <c r="AM6" s="4"/>
      <c r="AN6" s="4">
        <v>2017</v>
      </c>
      <c r="AO6" s="4"/>
      <c r="AP6" s="4">
        <v>2018</v>
      </c>
      <c r="AQ6" s="4"/>
      <c r="AR6" s="4">
        <v>2019</v>
      </c>
      <c r="AS6" s="4"/>
      <c r="AT6" s="4">
        <v>2020</v>
      </c>
      <c r="AU6" s="4"/>
      <c r="AV6" s="4">
        <v>2021</v>
      </c>
      <c r="AW6" s="4"/>
    </row>
    <row r="8" spans="1:49" x14ac:dyDescent="0.3">
      <c r="A8" s="6" t="s">
        <v>1525</v>
      </c>
      <c r="B8" s="8" t="s">
        <v>1526</v>
      </c>
      <c r="C8" s="6"/>
      <c r="D8" s="6"/>
      <c r="E8" s="6"/>
      <c r="F8" s="6"/>
      <c r="G8" s="6"/>
      <c r="H8" s="7">
        <v>-6808</v>
      </c>
      <c r="I8" s="7"/>
      <c r="J8" s="7">
        <v>-6512</v>
      </c>
      <c r="K8" s="7"/>
      <c r="L8" s="7">
        <v>-6810</v>
      </c>
      <c r="M8" s="7"/>
      <c r="N8" s="7">
        <v>-6866</v>
      </c>
      <c r="O8" s="7"/>
      <c r="P8" s="7">
        <v>-8707</v>
      </c>
      <c r="Q8" s="7"/>
      <c r="R8" s="7">
        <v>-10528</v>
      </c>
      <c r="S8" s="7"/>
      <c r="T8" s="7">
        <v>-11550</v>
      </c>
      <c r="U8" s="7"/>
      <c r="V8" s="7">
        <v>-13315</v>
      </c>
      <c r="W8" s="7"/>
      <c r="X8" s="7">
        <v>-13744</v>
      </c>
      <c r="Y8" s="7"/>
      <c r="Z8" s="7">
        <v>-7964</v>
      </c>
      <c r="AA8" s="7"/>
      <c r="AB8" s="7">
        <v>-10108</v>
      </c>
      <c r="AC8" s="7"/>
      <c r="AD8" s="7">
        <v>-9656</v>
      </c>
      <c r="AE8" s="7"/>
      <c r="AF8" s="7">
        <v>-9052</v>
      </c>
      <c r="AG8" s="7"/>
      <c r="AH8" s="7">
        <v>-9175</v>
      </c>
      <c r="AI8" s="7"/>
      <c r="AJ8" s="7">
        <v>-9774</v>
      </c>
      <c r="AK8" s="7"/>
      <c r="AL8" s="7">
        <v>-8471</v>
      </c>
      <c r="AM8" s="7"/>
      <c r="AN8" s="7">
        <v>-8738</v>
      </c>
      <c r="AO8" s="7"/>
      <c r="AP8" s="7">
        <v>-10927</v>
      </c>
      <c r="AQ8" s="7" t="s">
        <v>59</v>
      </c>
      <c r="AR8" s="7">
        <v>-11057</v>
      </c>
      <c r="AS8" s="7" t="s">
        <v>59</v>
      </c>
      <c r="AT8" s="7">
        <v>-8009</v>
      </c>
      <c r="AU8" s="7" t="s">
        <v>59</v>
      </c>
      <c r="AV8" s="7">
        <v>-5615</v>
      </c>
      <c r="AW8" s="7"/>
    </row>
    <row r="10" spans="1:49" x14ac:dyDescent="0.3">
      <c r="A10" s="6" t="s">
        <v>1527</v>
      </c>
      <c r="B10" s="6"/>
      <c r="C10" s="8" t="s">
        <v>1528</v>
      </c>
      <c r="D10" s="6"/>
      <c r="E10" s="6"/>
      <c r="F10" s="6"/>
      <c r="G10" s="6"/>
      <c r="H10" s="7">
        <v>-86</v>
      </c>
      <c r="I10" s="7"/>
      <c r="J10" s="7">
        <v>-84</v>
      </c>
      <c r="K10" s="7"/>
      <c r="L10" s="7">
        <v>-75</v>
      </c>
      <c r="M10" s="7"/>
      <c r="N10" s="7">
        <v>-76</v>
      </c>
      <c r="O10" s="7"/>
      <c r="P10" s="7">
        <v>-80</v>
      </c>
      <c r="Q10" s="7"/>
      <c r="R10" s="7">
        <v>-77</v>
      </c>
      <c r="S10" s="7"/>
      <c r="T10" s="7">
        <v>-82</v>
      </c>
      <c r="U10" s="7"/>
      <c r="V10" s="7">
        <v>-107</v>
      </c>
      <c r="W10" s="7"/>
      <c r="X10" s="7">
        <v>-148</v>
      </c>
      <c r="Y10" s="7"/>
      <c r="Z10" s="7">
        <v>-113</v>
      </c>
      <c r="AA10" s="7"/>
      <c r="AB10" s="7">
        <v>-133</v>
      </c>
      <c r="AC10" s="7"/>
      <c r="AD10" s="7">
        <v>-140</v>
      </c>
      <c r="AE10" s="7"/>
      <c r="AF10" s="7">
        <v>-170</v>
      </c>
      <c r="AG10" s="7"/>
      <c r="AH10" s="7">
        <v>-180</v>
      </c>
      <c r="AI10" s="7"/>
      <c r="AJ10" s="7">
        <v>-195</v>
      </c>
      <c r="AK10" s="7"/>
      <c r="AL10" s="7">
        <v>-233</v>
      </c>
      <c r="AM10" s="7"/>
      <c r="AN10" s="7">
        <v>-260</v>
      </c>
      <c r="AO10" s="7"/>
      <c r="AP10" s="7">
        <v>-298</v>
      </c>
      <c r="AQ10" s="7"/>
      <c r="AR10" s="7">
        <v>-343</v>
      </c>
      <c r="AS10" s="7"/>
      <c r="AT10" s="7">
        <v>-402</v>
      </c>
      <c r="AU10" s="7"/>
      <c r="AV10" s="7">
        <v>-397</v>
      </c>
      <c r="AW10" s="7"/>
    </row>
    <row r="11" spans="1:49" ht="11.65" x14ac:dyDescent="0.3">
      <c r="A11" s="6" t="s">
        <v>1529</v>
      </c>
      <c r="B11" s="6"/>
      <c r="C11" s="6"/>
      <c r="D11" s="6" t="s">
        <v>1530</v>
      </c>
      <c r="E11" s="6"/>
      <c r="F11" s="6"/>
      <c r="G11" s="6"/>
      <c r="H11" s="7">
        <v>0</v>
      </c>
      <c r="I11" s="7"/>
      <c r="J11" s="7">
        <v>0</v>
      </c>
      <c r="K11" s="7"/>
      <c r="L11" s="7">
        <v>0</v>
      </c>
      <c r="M11" s="7"/>
      <c r="N11" s="7">
        <v>0</v>
      </c>
      <c r="O11" s="7"/>
      <c r="P11" s="7">
        <v>0</v>
      </c>
      <c r="Q11" s="7"/>
      <c r="R11" s="7">
        <v>0</v>
      </c>
      <c r="S11" s="7"/>
      <c r="T11" s="7">
        <v>0</v>
      </c>
      <c r="U11" s="7"/>
      <c r="V11" s="7">
        <v>0</v>
      </c>
      <c r="W11" s="7"/>
      <c r="X11" s="7">
        <v>0</v>
      </c>
      <c r="Y11" s="7"/>
      <c r="Z11" s="7">
        <v>0</v>
      </c>
      <c r="AA11" s="7"/>
      <c r="AB11" s="7">
        <v>0</v>
      </c>
      <c r="AC11" s="7"/>
      <c r="AD11" s="7">
        <v>0</v>
      </c>
      <c r="AE11" s="7"/>
      <c r="AF11" s="7">
        <v>0</v>
      </c>
      <c r="AG11" s="7"/>
      <c r="AH11" s="7">
        <v>0</v>
      </c>
      <c r="AI11" s="7"/>
      <c r="AJ11" s="7">
        <v>0</v>
      </c>
      <c r="AK11" s="7"/>
      <c r="AL11" s="7">
        <v>0</v>
      </c>
      <c r="AM11" s="7"/>
      <c r="AN11" s="7">
        <v>0</v>
      </c>
      <c r="AO11" s="7"/>
      <c r="AP11" s="7">
        <v>0</v>
      </c>
      <c r="AQ11" s="7"/>
      <c r="AR11" s="7">
        <v>0</v>
      </c>
      <c r="AS11" s="7"/>
      <c r="AT11" s="7">
        <v>0</v>
      </c>
      <c r="AU11" s="7"/>
      <c r="AV11" s="7">
        <v>0</v>
      </c>
      <c r="AW11" s="7"/>
    </row>
    <row r="12" spans="1:49" x14ac:dyDescent="0.3">
      <c r="A12" s="6" t="s">
        <v>1531</v>
      </c>
      <c r="B12" s="6"/>
      <c r="C12" s="6"/>
      <c r="D12" s="6" t="s">
        <v>1532</v>
      </c>
      <c r="E12" s="6"/>
      <c r="F12" s="6"/>
      <c r="G12" s="6"/>
      <c r="H12" s="7">
        <v>86</v>
      </c>
      <c r="I12" s="7"/>
      <c r="J12" s="7">
        <v>84</v>
      </c>
      <c r="K12" s="7"/>
      <c r="L12" s="7">
        <v>75</v>
      </c>
      <c r="M12" s="7"/>
      <c r="N12" s="7">
        <v>76</v>
      </c>
      <c r="O12" s="7"/>
      <c r="P12" s="7">
        <v>80</v>
      </c>
      <c r="Q12" s="7"/>
      <c r="R12" s="7">
        <v>77</v>
      </c>
      <c r="S12" s="7"/>
      <c r="T12" s="7">
        <v>82</v>
      </c>
      <c r="U12" s="7"/>
      <c r="V12" s="7">
        <v>107</v>
      </c>
      <c r="W12" s="7"/>
      <c r="X12" s="7">
        <v>148</v>
      </c>
      <c r="Y12" s="7"/>
      <c r="Z12" s="7">
        <v>113</v>
      </c>
      <c r="AA12" s="7"/>
      <c r="AB12" s="7">
        <v>133</v>
      </c>
      <c r="AC12" s="7"/>
      <c r="AD12" s="7">
        <v>140</v>
      </c>
      <c r="AE12" s="7"/>
      <c r="AF12" s="7">
        <v>170</v>
      </c>
      <c r="AG12" s="7"/>
      <c r="AH12" s="7">
        <v>180</v>
      </c>
      <c r="AI12" s="7"/>
      <c r="AJ12" s="7">
        <v>195</v>
      </c>
      <c r="AK12" s="7"/>
      <c r="AL12" s="7">
        <v>233</v>
      </c>
      <c r="AM12" s="7"/>
      <c r="AN12" s="7">
        <v>260</v>
      </c>
      <c r="AO12" s="7"/>
      <c r="AP12" s="7">
        <v>298</v>
      </c>
      <c r="AQ12" s="7"/>
      <c r="AR12" s="7">
        <v>343</v>
      </c>
      <c r="AS12" s="7"/>
      <c r="AT12" s="7">
        <v>402</v>
      </c>
      <c r="AU12" s="7"/>
      <c r="AV12" s="7">
        <v>397</v>
      </c>
      <c r="AW12" s="7"/>
    </row>
    <row r="14" spans="1:49" x14ac:dyDescent="0.3">
      <c r="A14" s="6" t="s">
        <v>1533</v>
      </c>
      <c r="B14" s="6"/>
      <c r="C14" s="8" t="s">
        <v>93</v>
      </c>
      <c r="D14" s="6"/>
      <c r="E14" s="6"/>
      <c r="F14" s="6"/>
      <c r="G14" s="6"/>
      <c r="H14" s="7">
        <v>-6722</v>
      </c>
      <c r="I14" s="7"/>
      <c r="J14" s="7">
        <v>-6428</v>
      </c>
      <c r="K14" s="7"/>
      <c r="L14" s="7">
        <v>-6735</v>
      </c>
      <c r="M14" s="7"/>
      <c r="N14" s="7">
        <v>-6790</v>
      </c>
      <c r="O14" s="7"/>
      <c r="P14" s="7">
        <v>-8627</v>
      </c>
      <c r="Q14" s="7"/>
      <c r="R14" s="7">
        <v>-10451</v>
      </c>
      <c r="S14" s="7"/>
      <c r="T14" s="7">
        <v>-11468</v>
      </c>
      <c r="U14" s="7"/>
      <c r="V14" s="7">
        <v>-13208</v>
      </c>
      <c r="W14" s="7"/>
      <c r="X14" s="7">
        <v>-13596</v>
      </c>
      <c r="Y14" s="7"/>
      <c r="Z14" s="7">
        <v>-7852</v>
      </c>
      <c r="AA14" s="7"/>
      <c r="AB14" s="7">
        <v>-9975</v>
      </c>
      <c r="AC14" s="7"/>
      <c r="AD14" s="7">
        <v>-9516</v>
      </c>
      <c r="AE14" s="7"/>
      <c r="AF14" s="7">
        <v>-8882</v>
      </c>
      <c r="AG14" s="7"/>
      <c r="AH14" s="7">
        <v>-8996</v>
      </c>
      <c r="AI14" s="7"/>
      <c r="AJ14" s="7">
        <v>-9579</v>
      </c>
      <c r="AK14" s="7"/>
      <c r="AL14" s="7">
        <v>-8238</v>
      </c>
      <c r="AM14" s="7"/>
      <c r="AN14" s="7">
        <v>-8478</v>
      </c>
      <c r="AO14" s="7"/>
      <c r="AP14" s="7">
        <v>-10630</v>
      </c>
      <c r="AQ14" s="7" t="s">
        <v>59</v>
      </c>
      <c r="AR14" s="7">
        <v>-10714</v>
      </c>
      <c r="AS14" s="7" t="s">
        <v>59</v>
      </c>
      <c r="AT14" s="7">
        <v>-7607</v>
      </c>
      <c r="AU14" s="7" t="s">
        <v>59</v>
      </c>
      <c r="AV14" s="7">
        <v>-5218</v>
      </c>
      <c r="AW14" s="7"/>
    </row>
    <row r="16" spans="1:49" x14ac:dyDescent="0.3">
      <c r="A16" s="6" t="s">
        <v>1534</v>
      </c>
      <c r="B16" s="6"/>
      <c r="C16" s="6"/>
      <c r="D16" s="6" t="s">
        <v>708</v>
      </c>
      <c r="E16" s="6"/>
      <c r="F16" s="6"/>
      <c r="G16" s="6"/>
      <c r="H16" s="7">
        <v>3764</v>
      </c>
      <c r="I16" s="7"/>
      <c r="J16" s="7">
        <v>4056</v>
      </c>
      <c r="K16" s="7"/>
      <c r="L16" s="7">
        <v>4697</v>
      </c>
      <c r="M16" s="7"/>
      <c r="N16" s="7">
        <v>4947</v>
      </c>
      <c r="O16" s="7"/>
      <c r="P16" s="7">
        <v>5548</v>
      </c>
      <c r="Q16" s="7"/>
      <c r="R16" s="7">
        <v>5207</v>
      </c>
      <c r="S16" s="7"/>
      <c r="T16" s="7">
        <v>6234</v>
      </c>
      <c r="U16" s="7"/>
      <c r="V16" s="7">
        <v>7059</v>
      </c>
      <c r="W16" s="7"/>
      <c r="X16" s="7">
        <v>5954</v>
      </c>
      <c r="Y16" s="7"/>
      <c r="Z16" s="7">
        <v>5376</v>
      </c>
      <c r="AA16" s="7"/>
      <c r="AB16" s="7">
        <v>5551</v>
      </c>
      <c r="AC16" s="7"/>
      <c r="AD16" s="7">
        <v>6439</v>
      </c>
      <c r="AE16" s="7"/>
      <c r="AF16" s="7">
        <v>6808</v>
      </c>
      <c r="AG16" s="7"/>
      <c r="AH16" s="7">
        <v>7098</v>
      </c>
      <c r="AI16" s="7"/>
      <c r="AJ16" s="7">
        <v>7209</v>
      </c>
      <c r="AK16" s="7"/>
      <c r="AL16" s="7">
        <v>8109</v>
      </c>
      <c r="AM16" s="7"/>
      <c r="AN16" s="7">
        <v>8274</v>
      </c>
      <c r="AO16" s="7"/>
      <c r="AP16" s="7">
        <v>8425</v>
      </c>
      <c r="AQ16" s="7" t="s">
        <v>59</v>
      </c>
      <c r="AR16" s="7">
        <v>9232</v>
      </c>
      <c r="AS16" s="7" t="s">
        <v>59</v>
      </c>
      <c r="AT16" s="7">
        <v>8715</v>
      </c>
      <c r="AU16" s="7" t="s">
        <v>59</v>
      </c>
      <c r="AV16" s="7">
        <v>9159</v>
      </c>
      <c r="AW16" s="7"/>
    </row>
    <row r="18" spans="1:49" x14ac:dyDescent="0.3">
      <c r="A18" s="6" t="s">
        <v>1535</v>
      </c>
      <c r="B18" s="6"/>
      <c r="C18" s="6"/>
      <c r="D18" s="6"/>
      <c r="E18" s="6" t="s">
        <v>97</v>
      </c>
      <c r="F18" s="6"/>
      <c r="G18" s="6"/>
      <c r="H18" s="7">
        <v>443</v>
      </c>
      <c r="I18" s="7"/>
      <c r="J18" s="7">
        <v>459</v>
      </c>
      <c r="K18" s="7"/>
      <c r="L18" s="7">
        <v>977</v>
      </c>
      <c r="M18" s="7"/>
      <c r="N18" s="7">
        <v>1328</v>
      </c>
      <c r="O18" s="7"/>
      <c r="P18" s="7">
        <v>1431</v>
      </c>
      <c r="Q18" s="7"/>
      <c r="R18" s="7">
        <v>816</v>
      </c>
      <c r="S18" s="7"/>
      <c r="T18" s="7">
        <v>1244</v>
      </c>
      <c r="U18" s="7"/>
      <c r="V18" s="7">
        <v>1660</v>
      </c>
      <c r="W18" s="7"/>
      <c r="X18" s="7">
        <v>906</v>
      </c>
      <c r="Y18" s="7"/>
      <c r="Z18" s="7">
        <v>956</v>
      </c>
      <c r="AA18" s="7"/>
      <c r="AB18" s="7">
        <v>853</v>
      </c>
      <c r="AC18" s="7"/>
      <c r="AD18" s="7">
        <v>948</v>
      </c>
      <c r="AE18" s="7"/>
      <c r="AF18" s="7">
        <v>1097</v>
      </c>
      <c r="AG18" s="7"/>
      <c r="AH18" s="7">
        <v>986</v>
      </c>
      <c r="AI18" s="7"/>
      <c r="AJ18" s="7">
        <v>1104</v>
      </c>
      <c r="AK18" s="7"/>
      <c r="AL18" s="7">
        <v>1151</v>
      </c>
      <c r="AM18" s="7"/>
      <c r="AN18" s="7">
        <v>1280</v>
      </c>
      <c r="AO18" s="7"/>
      <c r="AP18" s="7">
        <v>700</v>
      </c>
      <c r="AQ18" s="7"/>
      <c r="AR18" s="7">
        <v>958</v>
      </c>
      <c r="AS18" s="7" t="s">
        <v>59</v>
      </c>
      <c r="AT18" s="7">
        <v>788</v>
      </c>
      <c r="AU18" s="7" t="s">
        <v>59</v>
      </c>
      <c r="AV18" s="7">
        <v>1166</v>
      </c>
      <c r="AW18" s="7"/>
    </row>
    <row r="19" spans="1:49" x14ac:dyDescent="0.3">
      <c r="A19" s="6" t="s">
        <v>1536</v>
      </c>
      <c r="B19" s="6"/>
      <c r="C19" s="6"/>
      <c r="D19" s="6"/>
      <c r="E19" s="6"/>
      <c r="F19" s="6" t="s">
        <v>99</v>
      </c>
      <c r="G19" s="6"/>
      <c r="H19" s="7">
        <v>168</v>
      </c>
      <c r="I19" s="7"/>
      <c r="J19" s="7">
        <v>157</v>
      </c>
      <c r="K19" s="7"/>
      <c r="L19" s="7">
        <v>590</v>
      </c>
      <c r="M19" s="7"/>
      <c r="N19" s="7">
        <v>982</v>
      </c>
      <c r="O19" s="7"/>
      <c r="P19" s="7">
        <v>958</v>
      </c>
      <c r="Q19" s="7"/>
      <c r="R19" s="7">
        <v>318</v>
      </c>
      <c r="S19" s="7"/>
      <c r="T19" s="7">
        <v>705</v>
      </c>
      <c r="U19" s="7"/>
      <c r="V19" s="7">
        <v>1034</v>
      </c>
      <c r="W19" s="7"/>
      <c r="X19" s="7">
        <v>286</v>
      </c>
      <c r="Y19" s="7"/>
      <c r="Z19" s="7">
        <v>596</v>
      </c>
      <c r="AA19" s="7"/>
      <c r="AB19" s="7">
        <v>571</v>
      </c>
      <c r="AC19" s="7"/>
      <c r="AD19" s="7">
        <v>672</v>
      </c>
      <c r="AE19" s="7"/>
      <c r="AF19" s="7">
        <v>733</v>
      </c>
      <c r="AG19" s="7"/>
      <c r="AH19" s="7">
        <v>648</v>
      </c>
      <c r="AI19" s="7"/>
      <c r="AJ19" s="7">
        <v>790</v>
      </c>
      <c r="AK19" s="7"/>
      <c r="AL19" s="7">
        <v>845</v>
      </c>
      <c r="AM19" s="7"/>
      <c r="AN19" s="7">
        <v>1074</v>
      </c>
      <c r="AO19" s="7"/>
      <c r="AP19" s="7">
        <v>556</v>
      </c>
      <c r="AQ19" s="7"/>
      <c r="AR19" s="7">
        <v>836</v>
      </c>
      <c r="AS19" s="7" t="s">
        <v>59</v>
      </c>
      <c r="AT19" s="7">
        <v>681</v>
      </c>
      <c r="AU19" s="7" t="s">
        <v>59</v>
      </c>
      <c r="AV19" s="7">
        <v>1099</v>
      </c>
      <c r="AW19" s="7"/>
    </row>
    <row r="20" spans="1:49" x14ac:dyDescent="0.3">
      <c r="A20" s="6" t="s">
        <v>1537</v>
      </c>
      <c r="B20" s="6"/>
      <c r="C20" s="6"/>
      <c r="D20" s="6"/>
      <c r="E20" s="6"/>
      <c r="F20" s="6"/>
      <c r="G20" s="6" t="s">
        <v>101</v>
      </c>
      <c r="H20" s="7" t="s">
        <v>15</v>
      </c>
      <c r="I20" s="7"/>
      <c r="J20" s="7">
        <v>33</v>
      </c>
      <c r="K20" s="7"/>
      <c r="L20" s="7" t="s">
        <v>15</v>
      </c>
      <c r="M20" s="7"/>
      <c r="N20" s="7" t="s">
        <v>15</v>
      </c>
      <c r="O20" s="7"/>
      <c r="P20" s="7">
        <v>188</v>
      </c>
      <c r="Q20" s="7"/>
      <c r="R20" s="7">
        <v>143</v>
      </c>
      <c r="S20" s="7"/>
      <c r="T20" s="7">
        <v>101</v>
      </c>
      <c r="U20" s="7"/>
      <c r="V20" s="7" t="s">
        <v>15</v>
      </c>
      <c r="W20" s="7"/>
      <c r="X20" s="7" t="s">
        <v>15</v>
      </c>
      <c r="Y20" s="7"/>
      <c r="Z20" s="7" t="s">
        <v>15</v>
      </c>
      <c r="AA20" s="7"/>
      <c r="AB20" s="7">
        <v>552</v>
      </c>
      <c r="AC20" s="7"/>
      <c r="AD20" s="7">
        <v>1045</v>
      </c>
      <c r="AE20" s="7"/>
      <c r="AF20" s="7">
        <v>347</v>
      </c>
      <c r="AG20" s="7"/>
      <c r="AH20" s="7" t="s">
        <v>15</v>
      </c>
      <c r="AI20" s="7"/>
      <c r="AJ20" s="7">
        <v>604</v>
      </c>
      <c r="AK20" s="7"/>
      <c r="AL20" s="7">
        <v>746</v>
      </c>
      <c r="AM20" s="7"/>
      <c r="AN20" s="7">
        <v>368</v>
      </c>
      <c r="AO20" s="7"/>
      <c r="AP20" s="7">
        <v>393</v>
      </c>
      <c r="AQ20" s="7"/>
      <c r="AR20" s="7">
        <v>657</v>
      </c>
      <c r="AS20" s="7" t="s">
        <v>59</v>
      </c>
      <c r="AT20" s="7">
        <v>269</v>
      </c>
      <c r="AU20" s="7"/>
      <c r="AV20" s="7">
        <v>677</v>
      </c>
      <c r="AW20" s="7"/>
    </row>
    <row r="21" spans="1:49" x14ac:dyDescent="0.3">
      <c r="A21" s="6" t="s">
        <v>1538</v>
      </c>
      <c r="B21" s="6"/>
      <c r="C21" s="6"/>
      <c r="D21" s="6"/>
      <c r="E21" s="6"/>
      <c r="F21" s="6"/>
      <c r="G21" s="6" t="s">
        <v>103</v>
      </c>
      <c r="H21" s="7" t="s">
        <v>15</v>
      </c>
      <c r="I21" s="7"/>
      <c r="J21" s="7">
        <v>123</v>
      </c>
      <c r="K21" s="7"/>
      <c r="L21" s="7" t="s">
        <v>15</v>
      </c>
      <c r="M21" s="7"/>
      <c r="N21" s="7" t="s">
        <v>15</v>
      </c>
      <c r="O21" s="7"/>
      <c r="P21" s="7">
        <v>770</v>
      </c>
      <c r="Q21" s="7"/>
      <c r="R21" s="7">
        <v>175</v>
      </c>
      <c r="S21" s="7"/>
      <c r="T21" s="7">
        <v>604</v>
      </c>
      <c r="U21" s="7"/>
      <c r="V21" s="7" t="s">
        <v>15</v>
      </c>
      <c r="W21" s="7"/>
      <c r="X21" s="7" t="s">
        <v>15</v>
      </c>
      <c r="Y21" s="7"/>
      <c r="Z21" s="7" t="s">
        <v>15</v>
      </c>
      <c r="AA21" s="7"/>
      <c r="AB21" s="7">
        <v>19</v>
      </c>
      <c r="AC21" s="7"/>
      <c r="AD21" s="7">
        <v>-373</v>
      </c>
      <c r="AE21" s="7"/>
      <c r="AF21" s="7">
        <v>386</v>
      </c>
      <c r="AG21" s="7"/>
      <c r="AH21" s="7" t="s">
        <v>15</v>
      </c>
      <c r="AI21" s="7"/>
      <c r="AJ21" s="7">
        <v>186</v>
      </c>
      <c r="AK21" s="7"/>
      <c r="AL21" s="7">
        <v>98</v>
      </c>
      <c r="AM21" s="7"/>
      <c r="AN21" s="7">
        <v>706</v>
      </c>
      <c r="AO21" s="7"/>
      <c r="AP21" s="7">
        <v>163</v>
      </c>
      <c r="AQ21" s="7"/>
      <c r="AR21" s="7">
        <v>178</v>
      </c>
      <c r="AS21" s="7" t="s">
        <v>59</v>
      </c>
      <c r="AT21" s="7">
        <v>412</v>
      </c>
      <c r="AU21" s="7" t="s">
        <v>59</v>
      </c>
      <c r="AV21" s="7">
        <v>422</v>
      </c>
      <c r="AW21" s="7"/>
    </row>
    <row r="22" spans="1:49" x14ac:dyDescent="0.3">
      <c r="A22" s="6" t="s">
        <v>1539</v>
      </c>
      <c r="B22" s="6"/>
      <c r="C22" s="6"/>
      <c r="D22" s="6"/>
      <c r="E22" s="6"/>
      <c r="F22" s="6" t="s">
        <v>105</v>
      </c>
      <c r="G22" s="6"/>
      <c r="H22" s="7">
        <v>275</v>
      </c>
      <c r="I22" s="7"/>
      <c r="J22" s="7">
        <v>303</v>
      </c>
      <c r="K22" s="7"/>
      <c r="L22" s="7">
        <v>387</v>
      </c>
      <c r="M22" s="7"/>
      <c r="N22" s="7">
        <v>346</v>
      </c>
      <c r="O22" s="7"/>
      <c r="P22" s="7">
        <v>473</v>
      </c>
      <c r="Q22" s="7"/>
      <c r="R22" s="7">
        <v>498</v>
      </c>
      <c r="S22" s="7"/>
      <c r="T22" s="7">
        <v>539</v>
      </c>
      <c r="U22" s="7"/>
      <c r="V22" s="7">
        <v>625</v>
      </c>
      <c r="W22" s="7"/>
      <c r="X22" s="7">
        <v>620</v>
      </c>
      <c r="Y22" s="7"/>
      <c r="Z22" s="7">
        <v>360</v>
      </c>
      <c r="AA22" s="7"/>
      <c r="AB22" s="7">
        <v>282</v>
      </c>
      <c r="AC22" s="7"/>
      <c r="AD22" s="7">
        <v>276</v>
      </c>
      <c r="AE22" s="7"/>
      <c r="AF22" s="7">
        <v>364</v>
      </c>
      <c r="AG22" s="7"/>
      <c r="AH22" s="7">
        <v>338</v>
      </c>
      <c r="AI22" s="7"/>
      <c r="AJ22" s="7">
        <v>314</v>
      </c>
      <c r="AK22" s="7"/>
      <c r="AL22" s="7">
        <v>307</v>
      </c>
      <c r="AM22" s="7"/>
      <c r="AN22" s="7">
        <v>206</v>
      </c>
      <c r="AO22" s="7"/>
      <c r="AP22" s="7">
        <v>144</v>
      </c>
      <c r="AQ22" s="7"/>
      <c r="AR22" s="7">
        <v>123</v>
      </c>
      <c r="AS22" s="7"/>
      <c r="AT22" s="7">
        <v>107</v>
      </c>
      <c r="AU22" s="7"/>
      <c r="AV22" s="7">
        <v>67</v>
      </c>
      <c r="AW22" s="7"/>
    </row>
    <row r="23" spans="1:49" x14ac:dyDescent="0.3">
      <c r="A23" s="6" t="s">
        <v>1540</v>
      </c>
      <c r="B23" s="6"/>
      <c r="C23" s="6"/>
      <c r="D23" s="6"/>
      <c r="E23" s="6"/>
      <c r="F23" s="6"/>
      <c r="G23" s="6" t="s">
        <v>1414</v>
      </c>
      <c r="H23" s="7" t="s">
        <v>15</v>
      </c>
      <c r="I23" s="7"/>
      <c r="J23" s="7" t="s">
        <v>15</v>
      </c>
      <c r="K23" s="7"/>
      <c r="L23" s="7">
        <v>196</v>
      </c>
      <c r="M23" s="7"/>
      <c r="N23" s="7">
        <v>191</v>
      </c>
      <c r="O23" s="7"/>
      <c r="P23" s="7">
        <v>237</v>
      </c>
      <c r="Q23" s="7"/>
      <c r="R23" s="7">
        <v>262</v>
      </c>
      <c r="S23" s="7"/>
      <c r="T23" s="7">
        <v>220</v>
      </c>
      <c r="U23" s="7"/>
      <c r="V23" s="7">
        <v>255</v>
      </c>
      <c r="W23" s="7"/>
      <c r="X23" s="7">
        <v>219</v>
      </c>
      <c r="Y23" s="7"/>
      <c r="Z23" s="7">
        <v>159</v>
      </c>
      <c r="AA23" s="7"/>
      <c r="AB23" s="7">
        <v>96</v>
      </c>
      <c r="AC23" s="7"/>
      <c r="AD23" s="7">
        <v>123</v>
      </c>
      <c r="AE23" s="7"/>
      <c r="AF23" s="7">
        <v>150</v>
      </c>
      <c r="AG23" s="7"/>
      <c r="AH23" s="7">
        <v>130</v>
      </c>
      <c r="AI23" s="7"/>
      <c r="AJ23" s="7">
        <v>106</v>
      </c>
      <c r="AK23" s="7"/>
      <c r="AL23" s="7">
        <v>85</v>
      </c>
      <c r="AM23" s="7"/>
      <c r="AN23" s="7">
        <v>26</v>
      </c>
      <c r="AO23" s="7"/>
      <c r="AP23" s="7">
        <v>16</v>
      </c>
      <c r="AQ23" s="7"/>
      <c r="AR23" s="7">
        <v>41</v>
      </c>
      <c r="AS23" s="7"/>
      <c r="AT23" s="7">
        <v>47</v>
      </c>
      <c r="AU23" s="7"/>
      <c r="AV23" s="7">
        <v>29</v>
      </c>
      <c r="AW23" s="7"/>
    </row>
    <row r="24" spans="1:49" x14ac:dyDescent="0.3">
      <c r="A24" s="6" t="s">
        <v>1541</v>
      </c>
      <c r="B24" s="6"/>
      <c r="C24" s="6"/>
      <c r="D24" s="6"/>
      <c r="E24" s="6"/>
      <c r="F24" s="6"/>
      <c r="G24" s="6" t="s">
        <v>1416</v>
      </c>
      <c r="H24" s="7" t="s">
        <v>15</v>
      </c>
      <c r="I24" s="7"/>
      <c r="J24" s="7" t="s">
        <v>15</v>
      </c>
      <c r="K24" s="7"/>
      <c r="L24" s="7">
        <v>191</v>
      </c>
      <c r="M24" s="7"/>
      <c r="N24" s="7">
        <v>155</v>
      </c>
      <c r="O24" s="7"/>
      <c r="P24" s="7">
        <v>236</v>
      </c>
      <c r="Q24" s="7"/>
      <c r="R24" s="7">
        <v>236</v>
      </c>
      <c r="S24" s="7"/>
      <c r="T24" s="7">
        <v>319</v>
      </c>
      <c r="U24" s="7"/>
      <c r="V24" s="7">
        <v>370</v>
      </c>
      <c r="W24" s="7"/>
      <c r="X24" s="7">
        <v>401</v>
      </c>
      <c r="Y24" s="7"/>
      <c r="Z24" s="7">
        <v>201</v>
      </c>
      <c r="AA24" s="7"/>
      <c r="AB24" s="7">
        <v>186</v>
      </c>
      <c r="AC24" s="7"/>
      <c r="AD24" s="7">
        <v>153</v>
      </c>
      <c r="AE24" s="7"/>
      <c r="AF24" s="7">
        <v>214</v>
      </c>
      <c r="AG24" s="7"/>
      <c r="AH24" s="7">
        <v>208</v>
      </c>
      <c r="AI24" s="7"/>
      <c r="AJ24" s="7">
        <v>75</v>
      </c>
      <c r="AK24" s="7"/>
      <c r="AL24" s="7">
        <v>63</v>
      </c>
      <c r="AM24" s="7"/>
      <c r="AN24" s="7">
        <v>51</v>
      </c>
      <c r="AO24" s="7"/>
      <c r="AP24" s="7">
        <v>61</v>
      </c>
      <c r="AQ24" s="7"/>
      <c r="AR24" s="7">
        <v>43</v>
      </c>
      <c r="AS24" s="7"/>
      <c r="AT24" s="7">
        <v>29</v>
      </c>
      <c r="AU24" s="7"/>
      <c r="AV24" s="7">
        <v>14</v>
      </c>
      <c r="AW24" s="7"/>
    </row>
    <row r="25" spans="1:49" x14ac:dyDescent="0.3">
      <c r="A25" s="6" t="s">
        <v>1542</v>
      </c>
      <c r="B25" s="6"/>
      <c r="C25" s="6"/>
      <c r="D25" s="6"/>
      <c r="E25" s="6"/>
      <c r="F25" s="6"/>
      <c r="G25" s="6" t="s">
        <v>1357</v>
      </c>
      <c r="H25" s="7">
        <v>0</v>
      </c>
      <c r="I25" s="7"/>
      <c r="J25" s="7">
        <v>0</v>
      </c>
      <c r="K25" s="7"/>
      <c r="L25" s="7">
        <v>0</v>
      </c>
      <c r="M25" s="7"/>
      <c r="N25" s="7">
        <v>0</v>
      </c>
      <c r="O25" s="7"/>
      <c r="P25" s="7">
        <v>0</v>
      </c>
      <c r="Q25" s="7"/>
      <c r="R25" s="7">
        <v>0</v>
      </c>
      <c r="S25" s="7"/>
      <c r="T25" s="7">
        <v>0</v>
      </c>
      <c r="U25" s="7"/>
      <c r="V25" s="7">
        <v>0</v>
      </c>
      <c r="W25" s="7"/>
      <c r="X25" s="7">
        <v>0</v>
      </c>
      <c r="Y25" s="7"/>
      <c r="Z25" s="7">
        <v>0</v>
      </c>
      <c r="AA25" s="7"/>
      <c r="AB25" s="7">
        <v>0</v>
      </c>
      <c r="AC25" s="7"/>
      <c r="AD25" s="7">
        <v>0</v>
      </c>
      <c r="AE25" s="7"/>
      <c r="AF25" s="7">
        <v>0</v>
      </c>
      <c r="AG25" s="7"/>
      <c r="AH25" s="7">
        <v>0</v>
      </c>
      <c r="AI25" s="7"/>
      <c r="AJ25" s="7">
        <v>133</v>
      </c>
      <c r="AK25" s="7"/>
      <c r="AL25" s="7">
        <v>159</v>
      </c>
      <c r="AM25" s="7"/>
      <c r="AN25" s="7">
        <v>129</v>
      </c>
      <c r="AO25" s="7"/>
      <c r="AP25" s="7">
        <v>66</v>
      </c>
      <c r="AQ25" s="7"/>
      <c r="AR25" s="7">
        <v>38</v>
      </c>
      <c r="AS25" s="7"/>
      <c r="AT25" s="7">
        <v>32</v>
      </c>
      <c r="AU25" s="7"/>
      <c r="AV25" s="7">
        <v>24</v>
      </c>
      <c r="AW25" s="7"/>
    </row>
    <row r="27" spans="1:49" x14ac:dyDescent="0.3">
      <c r="A27" s="6" t="s">
        <v>1543</v>
      </c>
      <c r="B27" s="6"/>
      <c r="C27" s="6"/>
      <c r="D27" s="6"/>
      <c r="E27" s="6" t="s">
        <v>107</v>
      </c>
      <c r="F27" s="6"/>
      <c r="G27" s="6"/>
      <c r="H27" s="7">
        <v>723</v>
      </c>
      <c r="I27" s="7"/>
      <c r="J27" s="7">
        <v>802</v>
      </c>
      <c r="K27" s="7"/>
      <c r="L27" s="7">
        <v>676</v>
      </c>
      <c r="M27" s="7"/>
      <c r="N27" s="7">
        <v>642</v>
      </c>
      <c r="O27" s="7"/>
      <c r="P27" s="7">
        <v>737</v>
      </c>
      <c r="Q27" s="7"/>
      <c r="R27" s="7">
        <v>571</v>
      </c>
      <c r="S27" s="7"/>
      <c r="T27" s="7">
        <v>979</v>
      </c>
      <c r="U27" s="7"/>
      <c r="V27" s="7">
        <v>1058</v>
      </c>
      <c r="W27" s="7"/>
      <c r="X27" s="7">
        <v>1419</v>
      </c>
      <c r="Y27" s="7"/>
      <c r="Z27" s="7">
        <v>1437</v>
      </c>
      <c r="AA27" s="7"/>
      <c r="AB27" s="7">
        <v>1612</v>
      </c>
      <c r="AC27" s="7"/>
      <c r="AD27" s="7">
        <v>1863</v>
      </c>
      <c r="AE27" s="7"/>
      <c r="AF27" s="7">
        <v>1777</v>
      </c>
      <c r="AG27" s="7"/>
      <c r="AH27" s="7">
        <v>1891</v>
      </c>
      <c r="AI27" s="7"/>
      <c r="AJ27" s="7">
        <v>2531</v>
      </c>
      <c r="AK27" s="7"/>
      <c r="AL27" s="7">
        <v>3018</v>
      </c>
      <c r="AM27" s="7"/>
      <c r="AN27" s="7">
        <v>3387</v>
      </c>
      <c r="AO27" s="7"/>
      <c r="AP27" s="7">
        <v>3664</v>
      </c>
      <c r="AQ27" s="7"/>
      <c r="AR27" s="7">
        <v>3898</v>
      </c>
      <c r="AS27" s="7"/>
      <c r="AT27" s="7">
        <v>3545</v>
      </c>
      <c r="AU27" s="7"/>
      <c r="AV27" s="7">
        <v>4059</v>
      </c>
      <c r="AW27" s="7"/>
    </row>
    <row r="28" spans="1:49" x14ac:dyDescent="0.3">
      <c r="A28" s="6" t="s">
        <v>1544</v>
      </c>
      <c r="B28" s="6"/>
      <c r="C28" s="6"/>
      <c r="D28" s="6"/>
      <c r="E28" s="6"/>
      <c r="F28" s="6" t="s">
        <v>1545</v>
      </c>
      <c r="G28" s="6"/>
      <c r="H28" s="7">
        <v>198</v>
      </c>
      <c r="I28" s="7"/>
      <c r="J28" s="7">
        <v>248</v>
      </c>
      <c r="K28" s="7"/>
      <c r="L28" s="7">
        <v>185</v>
      </c>
      <c r="M28" s="7"/>
      <c r="N28" s="7">
        <v>178</v>
      </c>
      <c r="O28" s="7"/>
      <c r="P28" s="7">
        <v>278</v>
      </c>
      <c r="Q28" s="7"/>
      <c r="R28" s="7">
        <v>398</v>
      </c>
      <c r="S28" s="7"/>
      <c r="T28" s="7">
        <v>658</v>
      </c>
      <c r="U28" s="7"/>
      <c r="V28" s="7">
        <v>691</v>
      </c>
      <c r="W28" s="7"/>
      <c r="X28" s="7">
        <v>851</v>
      </c>
      <c r="Y28" s="7"/>
      <c r="Z28" s="7">
        <v>744</v>
      </c>
      <c r="AA28" s="7"/>
      <c r="AB28" s="7">
        <v>802</v>
      </c>
      <c r="AC28" s="7"/>
      <c r="AD28" s="7">
        <v>1043</v>
      </c>
      <c r="AE28" s="7"/>
      <c r="AF28" s="7">
        <v>992</v>
      </c>
      <c r="AG28" s="7"/>
      <c r="AH28" s="7">
        <v>1077</v>
      </c>
      <c r="AI28" s="7"/>
      <c r="AJ28" s="7">
        <v>1558</v>
      </c>
      <c r="AK28" s="7"/>
      <c r="AL28" s="7">
        <v>1914</v>
      </c>
      <c r="AM28" s="7"/>
      <c r="AN28" s="7">
        <v>2163</v>
      </c>
      <c r="AO28" s="7"/>
      <c r="AP28" s="7">
        <v>2399</v>
      </c>
      <c r="AQ28" s="7"/>
      <c r="AR28" s="7">
        <v>2491</v>
      </c>
      <c r="AS28" s="7"/>
      <c r="AT28" s="7">
        <v>2139</v>
      </c>
      <c r="AU28" s="7"/>
      <c r="AV28" s="7">
        <v>2750</v>
      </c>
      <c r="AW28" s="7"/>
    </row>
    <row r="29" spans="1:49" x14ac:dyDescent="0.3">
      <c r="A29" s="6" t="s">
        <v>1546</v>
      </c>
      <c r="B29" s="6"/>
      <c r="C29" s="6"/>
      <c r="D29" s="6"/>
      <c r="E29" s="6"/>
      <c r="F29" s="6"/>
      <c r="G29" s="6" t="s">
        <v>1547</v>
      </c>
      <c r="H29" s="7">
        <v>198</v>
      </c>
      <c r="I29" s="7"/>
      <c r="J29" s="7">
        <v>248</v>
      </c>
      <c r="K29" s="7"/>
      <c r="L29" s="7">
        <v>185</v>
      </c>
      <c r="M29" s="7"/>
      <c r="N29" s="7">
        <v>178</v>
      </c>
      <c r="O29" s="7"/>
      <c r="P29" s="7">
        <v>278</v>
      </c>
      <c r="Q29" s="7"/>
      <c r="R29" s="7">
        <v>398</v>
      </c>
      <c r="S29" s="7"/>
      <c r="T29" s="7">
        <v>658</v>
      </c>
      <c r="U29" s="7"/>
      <c r="V29" s="7">
        <v>691</v>
      </c>
      <c r="W29" s="7"/>
      <c r="X29" s="7">
        <v>851</v>
      </c>
      <c r="Y29" s="7"/>
      <c r="Z29" s="7">
        <v>744</v>
      </c>
      <c r="AA29" s="7"/>
      <c r="AB29" s="7">
        <v>802</v>
      </c>
      <c r="AC29" s="7"/>
      <c r="AD29" s="7">
        <v>1043</v>
      </c>
      <c r="AE29" s="7"/>
      <c r="AF29" s="7">
        <v>992</v>
      </c>
      <c r="AG29" s="7"/>
      <c r="AH29" s="7">
        <v>1077</v>
      </c>
      <c r="AI29" s="7"/>
      <c r="AJ29" s="7">
        <v>1074</v>
      </c>
      <c r="AK29" s="7"/>
      <c r="AL29" s="7">
        <v>1231</v>
      </c>
      <c r="AM29" s="7"/>
      <c r="AN29" s="7">
        <v>1297</v>
      </c>
      <c r="AO29" s="7"/>
      <c r="AP29" s="7">
        <v>1581</v>
      </c>
      <c r="AQ29" s="7"/>
      <c r="AR29" s="7">
        <v>2055</v>
      </c>
      <c r="AS29" s="7"/>
      <c r="AT29" s="7">
        <v>1870</v>
      </c>
      <c r="AU29" s="7"/>
      <c r="AV29" s="7">
        <v>2153</v>
      </c>
      <c r="AW29" s="7"/>
    </row>
    <row r="30" spans="1:49" x14ac:dyDescent="0.3">
      <c r="A30" s="6" t="s">
        <v>1548</v>
      </c>
      <c r="B30" s="6"/>
      <c r="C30" s="6"/>
      <c r="D30" s="6"/>
      <c r="E30" s="6"/>
      <c r="F30" s="6"/>
      <c r="G30" s="6" t="s">
        <v>1549</v>
      </c>
      <c r="H30" s="7">
        <v>0</v>
      </c>
      <c r="I30" s="7"/>
      <c r="J30" s="7">
        <v>0</v>
      </c>
      <c r="K30" s="7"/>
      <c r="L30" s="7">
        <v>0</v>
      </c>
      <c r="M30" s="7"/>
      <c r="N30" s="7">
        <v>0</v>
      </c>
      <c r="O30" s="7"/>
      <c r="P30" s="7">
        <v>0</v>
      </c>
      <c r="Q30" s="7"/>
      <c r="R30" s="7">
        <v>0</v>
      </c>
      <c r="S30" s="7"/>
      <c r="T30" s="7">
        <v>0</v>
      </c>
      <c r="U30" s="7"/>
      <c r="V30" s="7">
        <v>0</v>
      </c>
      <c r="W30" s="7"/>
      <c r="X30" s="7">
        <v>0</v>
      </c>
      <c r="Y30" s="7"/>
      <c r="Z30" s="7">
        <v>0</v>
      </c>
      <c r="AA30" s="7"/>
      <c r="AB30" s="7">
        <v>0</v>
      </c>
      <c r="AC30" s="7"/>
      <c r="AD30" s="7">
        <v>0</v>
      </c>
      <c r="AE30" s="7"/>
      <c r="AF30" s="7">
        <v>0</v>
      </c>
      <c r="AG30" s="7"/>
      <c r="AH30" s="7">
        <v>0</v>
      </c>
      <c r="AI30" s="7"/>
      <c r="AJ30" s="7">
        <v>484</v>
      </c>
      <c r="AK30" s="7"/>
      <c r="AL30" s="7">
        <v>683</v>
      </c>
      <c r="AM30" s="7"/>
      <c r="AN30" s="7">
        <v>866</v>
      </c>
      <c r="AO30" s="7"/>
      <c r="AP30" s="7">
        <v>818</v>
      </c>
      <c r="AQ30" s="7"/>
      <c r="AR30" s="7">
        <v>436</v>
      </c>
      <c r="AS30" s="7"/>
      <c r="AT30" s="7">
        <v>269</v>
      </c>
      <c r="AU30" s="7"/>
      <c r="AV30" s="7">
        <v>596</v>
      </c>
      <c r="AW30" s="7"/>
    </row>
    <row r="31" spans="1:49" x14ac:dyDescent="0.3">
      <c r="A31" s="6" t="s">
        <v>1550</v>
      </c>
      <c r="B31" s="6"/>
      <c r="C31" s="6"/>
      <c r="D31" s="6"/>
      <c r="E31" s="6"/>
      <c r="F31" s="6" t="s">
        <v>105</v>
      </c>
      <c r="G31" s="6"/>
      <c r="H31" s="7">
        <v>525</v>
      </c>
      <c r="I31" s="7"/>
      <c r="J31" s="7">
        <v>554</v>
      </c>
      <c r="K31" s="7"/>
      <c r="L31" s="7">
        <v>491</v>
      </c>
      <c r="M31" s="7"/>
      <c r="N31" s="7">
        <v>463</v>
      </c>
      <c r="O31" s="7"/>
      <c r="P31" s="7">
        <v>458</v>
      </c>
      <c r="Q31" s="7"/>
      <c r="R31" s="7">
        <v>172</v>
      </c>
      <c r="S31" s="7"/>
      <c r="T31" s="7">
        <v>321</v>
      </c>
      <c r="U31" s="7"/>
      <c r="V31" s="7">
        <v>368</v>
      </c>
      <c r="W31" s="7"/>
      <c r="X31" s="7">
        <v>568</v>
      </c>
      <c r="Y31" s="7"/>
      <c r="Z31" s="7">
        <v>693</v>
      </c>
      <c r="AA31" s="7"/>
      <c r="AB31" s="7">
        <v>810</v>
      </c>
      <c r="AC31" s="7"/>
      <c r="AD31" s="7">
        <v>820</v>
      </c>
      <c r="AE31" s="7"/>
      <c r="AF31" s="7">
        <v>786</v>
      </c>
      <c r="AG31" s="7"/>
      <c r="AH31" s="7">
        <v>814</v>
      </c>
      <c r="AI31" s="7"/>
      <c r="AJ31" s="7">
        <v>974</v>
      </c>
      <c r="AK31" s="7"/>
      <c r="AL31" s="7">
        <v>1104</v>
      </c>
      <c r="AM31" s="7"/>
      <c r="AN31" s="7">
        <v>1224</v>
      </c>
      <c r="AO31" s="7"/>
      <c r="AP31" s="7">
        <v>1265</v>
      </c>
      <c r="AQ31" s="7"/>
      <c r="AR31" s="7">
        <v>1408</v>
      </c>
      <c r="AS31" s="7"/>
      <c r="AT31" s="7">
        <v>1406</v>
      </c>
      <c r="AU31" s="7"/>
      <c r="AV31" s="7">
        <v>1310</v>
      </c>
      <c r="AW31" s="7"/>
    </row>
    <row r="33" spans="1:49" ht="11.65" x14ac:dyDescent="0.3">
      <c r="A33" s="6" t="s">
        <v>1551</v>
      </c>
      <c r="B33" s="6"/>
      <c r="C33" s="6"/>
      <c r="D33" s="6"/>
      <c r="E33" s="6" t="s">
        <v>1552</v>
      </c>
      <c r="F33" s="6"/>
      <c r="G33" s="6"/>
      <c r="H33" s="7">
        <v>2308</v>
      </c>
      <c r="I33" s="7"/>
      <c r="J33" s="7">
        <v>2528</v>
      </c>
      <c r="K33" s="7"/>
      <c r="L33" s="7">
        <v>2882</v>
      </c>
      <c r="M33" s="7"/>
      <c r="N33" s="7">
        <v>2846</v>
      </c>
      <c r="O33" s="7"/>
      <c r="P33" s="7">
        <v>3214</v>
      </c>
      <c r="Q33" s="7"/>
      <c r="R33" s="7">
        <v>3550</v>
      </c>
      <c r="S33" s="7"/>
      <c r="T33" s="7">
        <v>3462</v>
      </c>
      <c r="U33" s="7"/>
      <c r="V33" s="7">
        <v>3438</v>
      </c>
      <c r="W33" s="7"/>
      <c r="X33" s="7">
        <v>3103</v>
      </c>
      <c r="Y33" s="7"/>
      <c r="Z33" s="7">
        <v>2877</v>
      </c>
      <c r="AA33" s="7"/>
      <c r="AB33" s="7">
        <v>2983</v>
      </c>
      <c r="AC33" s="7"/>
      <c r="AD33" s="7">
        <v>3534</v>
      </c>
      <c r="AE33" s="7"/>
      <c r="AF33" s="7">
        <v>3865</v>
      </c>
      <c r="AG33" s="7"/>
      <c r="AH33" s="7">
        <v>4169</v>
      </c>
      <c r="AI33" s="7"/>
      <c r="AJ33" s="7">
        <v>3512</v>
      </c>
      <c r="AK33" s="7"/>
      <c r="AL33" s="7">
        <v>3875</v>
      </c>
      <c r="AM33" s="7"/>
      <c r="AN33" s="7">
        <v>3537</v>
      </c>
      <c r="AO33" s="7"/>
      <c r="AP33" s="7">
        <v>3891</v>
      </c>
      <c r="AQ33" s="7" t="s">
        <v>59</v>
      </c>
      <c r="AR33" s="7">
        <v>4102</v>
      </c>
      <c r="AS33" s="7" t="s">
        <v>59</v>
      </c>
      <c r="AT33" s="7">
        <v>4138</v>
      </c>
      <c r="AU33" s="7" t="s">
        <v>59</v>
      </c>
      <c r="AV33" s="7">
        <v>3860</v>
      </c>
      <c r="AW33" s="7"/>
    </row>
    <row r="35" spans="1:49" x14ac:dyDescent="0.3">
      <c r="A35" s="6" t="s">
        <v>1553</v>
      </c>
      <c r="B35" s="6"/>
      <c r="C35" s="6"/>
      <c r="D35" s="6"/>
      <c r="E35" s="6" t="s">
        <v>111</v>
      </c>
      <c r="F35" s="6"/>
      <c r="G35" s="6"/>
      <c r="H35" s="7">
        <v>291</v>
      </c>
      <c r="I35" s="7"/>
      <c r="J35" s="7">
        <v>267</v>
      </c>
      <c r="K35" s="7"/>
      <c r="L35" s="7">
        <v>162</v>
      </c>
      <c r="M35" s="7"/>
      <c r="N35" s="7">
        <v>131</v>
      </c>
      <c r="O35" s="7"/>
      <c r="P35" s="7">
        <v>166</v>
      </c>
      <c r="Q35" s="7"/>
      <c r="R35" s="7">
        <v>271</v>
      </c>
      <c r="S35" s="7"/>
      <c r="T35" s="7">
        <v>549</v>
      </c>
      <c r="U35" s="7"/>
      <c r="V35" s="7">
        <v>903</v>
      </c>
      <c r="W35" s="7"/>
      <c r="X35" s="7">
        <v>526</v>
      </c>
      <c r="Y35" s="7"/>
      <c r="Z35" s="7">
        <v>105</v>
      </c>
      <c r="AA35" s="7"/>
      <c r="AB35" s="7">
        <v>103</v>
      </c>
      <c r="AC35" s="7"/>
      <c r="AD35" s="7">
        <v>93</v>
      </c>
      <c r="AE35" s="7"/>
      <c r="AF35" s="7">
        <v>68</v>
      </c>
      <c r="AG35" s="7"/>
      <c r="AH35" s="7">
        <v>52</v>
      </c>
      <c r="AI35" s="7"/>
      <c r="AJ35" s="7">
        <v>61</v>
      </c>
      <c r="AK35" s="7"/>
      <c r="AL35" s="7">
        <v>65</v>
      </c>
      <c r="AM35" s="7"/>
      <c r="AN35" s="7">
        <v>69</v>
      </c>
      <c r="AO35" s="7"/>
      <c r="AP35" s="7">
        <v>171</v>
      </c>
      <c r="AQ35" s="7"/>
      <c r="AR35" s="7">
        <v>273</v>
      </c>
      <c r="AS35" s="7"/>
      <c r="AT35" s="7">
        <v>244</v>
      </c>
      <c r="AU35" s="7"/>
      <c r="AV35" s="7">
        <v>74</v>
      </c>
      <c r="AW35" s="7"/>
    </row>
    <row r="37" spans="1:49" x14ac:dyDescent="0.3">
      <c r="A37" s="6" t="s">
        <v>1554</v>
      </c>
      <c r="B37" s="6"/>
      <c r="C37" s="6"/>
      <c r="D37" s="6" t="s">
        <v>113</v>
      </c>
      <c r="E37" s="6"/>
      <c r="F37" s="6"/>
      <c r="G37" s="6"/>
      <c r="H37" s="7">
        <v>10486</v>
      </c>
      <c r="I37" s="7"/>
      <c r="J37" s="7">
        <v>10484</v>
      </c>
      <c r="K37" s="7"/>
      <c r="L37" s="7">
        <v>11433</v>
      </c>
      <c r="M37" s="7"/>
      <c r="N37" s="7">
        <v>11737</v>
      </c>
      <c r="O37" s="7"/>
      <c r="P37" s="7">
        <v>14175</v>
      </c>
      <c r="Q37" s="7"/>
      <c r="R37" s="7">
        <v>15658</v>
      </c>
      <c r="S37" s="7"/>
      <c r="T37" s="7">
        <v>17702</v>
      </c>
      <c r="U37" s="7"/>
      <c r="V37" s="7">
        <v>20267</v>
      </c>
      <c r="W37" s="7"/>
      <c r="X37" s="7">
        <v>19550</v>
      </c>
      <c r="Y37" s="7"/>
      <c r="Z37" s="7">
        <v>13227</v>
      </c>
      <c r="AA37" s="7"/>
      <c r="AB37" s="7">
        <v>15526</v>
      </c>
      <c r="AC37" s="7"/>
      <c r="AD37" s="7">
        <v>15955</v>
      </c>
      <c r="AE37" s="7"/>
      <c r="AF37" s="7">
        <v>15690</v>
      </c>
      <c r="AG37" s="7"/>
      <c r="AH37" s="7">
        <v>16093</v>
      </c>
      <c r="AI37" s="7"/>
      <c r="AJ37" s="7">
        <v>16788</v>
      </c>
      <c r="AK37" s="7"/>
      <c r="AL37" s="7">
        <v>16347</v>
      </c>
      <c r="AM37" s="7"/>
      <c r="AN37" s="7">
        <v>16752</v>
      </c>
      <c r="AO37" s="7"/>
      <c r="AP37" s="7">
        <v>19055</v>
      </c>
      <c r="AQ37" s="7" t="s">
        <v>59</v>
      </c>
      <c r="AR37" s="7">
        <v>19946</v>
      </c>
      <c r="AS37" s="7" t="s">
        <v>59</v>
      </c>
      <c r="AT37" s="7">
        <v>16323</v>
      </c>
      <c r="AU37" s="7" t="s">
        <v>59</v>
      </c>
      <c r="AV37" s="7">
        <v>14377</v>
      </c>
      <c r="AW37" s="7"/>
    </row>
    <row r="39" spans="1:49" x14ac:dyDescent="0.3">
      <c r="A39" s="6" t="s">
        <v>1555</v>
      </c>
      <c r="B39" s="6"/>
      <c r="C39" s="6"/>
      <c r="D39" s="6"/>
      <c r="E39" s="6" t="s">
        <v>97</v>
      </c>
      <c r="F39" s="6"/>
      <c r="G39" s="6"/>
      <c r="H39" s="7">
        <v>4125</v>
      </c>
      <c r="I39" s="7"/>
      <c r="J39" s="7">
        <v>4499</v>
      </c>
      <c r="K39" s="7"/>
      <c r="L39" s="7">
        <v>5295</v>
      </c>
      <c r="M39" s="7"/>
      <c r="N39" s="7">
        <v>5845</v>
      </c>
      <c r="O39" s="7"/>
      <c r="P39" s="7">
        <v>6906</v>
      </c>
      <c r="Q39" s="7"/>
      <c r="R39" s="7">
        <v>7113</v>
      </c>
      <c r="S39" s="7"/>
      <c r="T39" s="7">
        <v>7468</v>
      </c>
      <c r="U39" s="7"/>
      <c r="V39" s="7">
        <v>8273</v>
      </c>
      <c r="W39" s="7"/>
      <c r="X39" s="7">
        <v>8010</v>
      </c>
      <c r="Y39" s="7"/>
      <c r="Z39" s="7">
        <v>5624</v>
      </c>
      <c r="AA39" s="7"/>
      <c r="AB39" s="7">
        <v>7233</v>
      </c>
      <c r="AC39" s="7"/>
      <c r="AD39" s="7">
        <v>7818</v>
      </c>
      <c r="AE39" s="7"/>
      <c r="AF39" s="7">
        <v>8146</v>
      </c>
      <c r="AG39" s="7"/>
      <c r="AH39" s="7">
        <v>8772</v>
      </c>
      <c r="AI39" s="7"/>
      <c r="AJ39" s="7">
        <v>8965</v>
      </c>
      <c r="AK39" s="7"/>
      <c r="AL39" s="7">
        <v>8338</v>
      </c>
      <c r="AM39" s="7"/>
      <c r="AN39" s="7">
        <v>8918</v>
      </c>
      <c r="AO39" s="7"/>
      <c r="AP39" s="7">
        <v>10247</v>
      </c>
      <c r="AQ39" s="7"/>
      <c r="AR39" s="7">
        <v>10436</v>
      </c>
      <c r="AS39" s="7" t="s">
        <v>59</v>
      </c>
      <c r="AT39" s="7">
        <v>8221</v>
      </c>
      <c r="AU39" s="7" t="s">
        <v>59</v>
      </c>
      <c r="AV39" s="7">
        <v>8162</v>
      </c>
      <c r="AW39" s="7"/>
    </row>
    <row r="40" spans="1:49" x14ac:dyDescent="0.3">
      <c r="A40" s="6" t="s">
        <v>1556</v>
      </c>
      <c r="B40" s="6"/>
      <c r="C40" s="6"/>
      <c r="D40" s="6"/>
      <c r="E40" s="6"/>
      <c r="F40" s="6" t="s">
        <v>99</v>
      </c>
      <c r="G40" s="6"/>
      <c r="H40" s="7">
        <v>2988</v>
      </c>
      <c r="I40" s="7"/>
      <c r="J40" s="7">
        <v>3803</v>
      </c>
      <c r="K40" s="7"/>
      <c r="L40" s="7">
        <v>4623</v>
      </c>
      <c r="M40" s="7"/>
      <c r="N40" s="7">
        <v>5105</v>
      </c>
      <c r="O40" s="7"/>
      <c r="P40" s="7">
        <v>6033</v>
      </c>
      <c r="Q40" s="7"/>
      <c r="R40" s="7">
        <v>6104</v>
      </c>
      <c r="S40" s="7"/>
      <c r="T40" s="7">
        <v>6126</v>
      </c>
      <c r="U40" s="7"/>
      <c r="V40" s="7">
        <v>6418</v>
      </c>
      <c r="W40" s="7"/>
      <c r="X40" s="7">
        <v>5770</v>
      </c>
      <c r="Y40" s="7"/>
      <c r="Z40" s="7">
        <v>3916</v>
      </c>
      <c r="AA40" s="7"/>
      <c r="AB40" s="7">
        <v>5532</v>
      </c>
      <c r="AC40" s="7"/>
      <c r="AD40" s="7">
        <v>6254</v>
      </c>
      <c r="AE40" s="7"/>
      <c r="AF40" s="7">
        <v>6729</v>
      </c>
      <c r="AG40" s="7"/>
      <c r="AH40" s="7">
        <v>7553</v>
      </c>
      <c r="AI40" s="7"/>
      <c r="AJ40" s="7">
        <v>7780</v>
      </c>
      <c r="AK40" s="7"/>
      <c r="AL40" s="7">
        <v>7178</v>
      </c>
      <c r="AM40" s="7"/>
      <c r="AN40" s="7">
        <v>7923</v>
      </c>
      <c r="AO40" s="7"/>
      <c r="AP40" s="7">
        <v>9279</v>
      </c>
      <c r="AQ40" s="7"/>
      <c r="AR40" s="7">
        <v>9513</v>
      </c>
      <c r="AS40" s="7" t="s">
        <v>59</v>
      </c>
      <c r="AT40" s="7">
        <v>7513</v>
      </c>
      <c r="AU40" s="7" t="s">
        <v>59</v>
      </c>
      <c r="AV40" s="7">
        <v>7583</v>
      </c>
      <c r="AW40" s="7"/>
    </row>
    <row r="41" spans="1:49" x14ac:dyDescent="0.3">
      <c r="A41" s="6" t="s">
        <v>1557</v>
      </c>
      <c r="B41" s="6"/>
      <c r="C41" s="6"/>
      <c r="D41" s="6"/>
      <c r="E41" s="6"/>
      <c r="F41" s="6"/>
      <c r="G41" s="6" t="s">
        <v>101</v>
      </c>
      <c r="H41" s="7">
        <v>2314</v>
      </c>
      <c r="I41" s="7"/>
      <c r="J41" s="7">
        <v>2193</v>
      </c>
      <c r="K41" s="7"/>
      <c r="L41" s="7">
        <v>2396</v>
      </c>
      <c r="M41" s="7"/>
      <c r="N41" s="7" t="s">
        <v>15</v>
      </c>
      <c r="O41" s="7"/>
      <c r="P41" s="7">
        <v>2350</v>
      </c>
      <c r="Q41" s="7"/>
      <c r="R41" s="7">
        <v>2917</v>
      </c>
      <c r="S41" s="7"/>
      <c r="T41" s="7">
        <v>4293</v>
      </c>
      <c r="U41" s="7"/>
      <c r="V41" s="7">
        <v>6204</v>
      </c>
      <c r="W41" s="7"/>
      <c r="X41" s="7">
        <v>5473</v>
      </c>
      <c r="Y41" s="7"/>
      <c r="Z41" s="7">
        <v>2907</v>
      </c>
      <c r="AA41" s="7"/>
      <c r="AB41" s="7">
        <v>3191</v>
      </c>
      <c r="AC41" s="7"/>
      <c r="AD41" s="7">
        <v>4269</v>
      </c>
      <c r="AE41" s="7"/>
      <c r="AF41" s="7">
        <v>3420</v>
      </c>
      <c r="AG41" s="7"/>
      <c r="AH41" s="7">
        <v>4133</v>
      </c>
      <c r="AI41" s="7"/>
      <c r="AJ41" s="7">
        <v>6417</v>
      </c>
      <c r="AK41" s="7"/>
      <c r="AL41" s="7">
        <v>5594</v>
      </c>
      <c r="AM41" s="7"/>
      <c r="AN41" s="7">
        <v>4620</v>
      </c>
      <c r="AO41" s="7"/>
      <c r="AP41" s="7">
        <v>6310</v>
      </c>
      <c r="AQ41" s="7"/>
      <c r="AR41" s="7">
        <v>6999</v>
      </c>
      <c r="AS41" s="7"/>
      <c r="AT41" s="7">
        <v>4092</v>
      </c>
      <c r="AU41" s="7" t="s">
        <v>59</v>
      </c>
      <c r="AV41" s="7">
        <v>1901</v>
      </c>
      <c r="AW41" s="7"/>
    </row>
    <row r="42" spans="1:49" x14ac:dyDescent="0.3">
      <c r="A42" s="6" t="s">
        <v>1558</v>
      </c>
      <c r="B42" s="6"/>
      <c r="C42" s="6"/>
      <c r="D42" s="6"/>
      <c r="E42" s="6"/>
      <c r="F42" s="6"/>
      <c r="G42" s="6" t="s">
        <v>103</v>
      </c>
      <c r="H42" s="7">
        <v>674</v>
      </c>
      <c r="I42" s="7"/>
      <c r="J42" s="7">
        <v>1610</v>
      </c>
      <c r="K42" s="7"/>
      <c r="L42" s="7">
        <v>2227</v>
      </c>
      <c r="M42" s="7"/>
      <c r="N42" s="7" t="s">
        <v>15</v>
      </c>
      <c r="O42" s="7"/>
      <c r="P42" s="7">
        <v>3683</v>
      </c>
      <c r="Q42" s="7"/>
      <c r="R42" s="7">
        <v>3186</v>
      </c>
      <c r="S42" s="7"/>
      <c r="T42" s="7">
        <v>1833</v>
      </c>
      <c r="U42" s="7"/>
      <c r="V42" s="7">
        <v>214</v>
      </c>
      <c r="W42" s="7"/>
      <c r="X42" s="7">
        <v>298</v>
      </c>
      <c r="Y42" s="7"/>
      <c r="Z42" s="7">
        <v>1009</v>
      </c>
      <c r="AA42" s="7"/>
      <c r="AB42" s="7">
        <v>2341</v>
      </c>
      <c r="AC42" s="7"/>
      <c r="AD42" s="7">
        <v>1985</v>
      </c>
      <c r="AE42" s="7"/>
      <c r="AF42" s="7">
        <v>3309</v>
      </c>
      <c r="AG42" s="7"/>
      <c r="AH42" s="7">
        <v>3420</v>
      </c>
      <c r="AI42" s="7"/>
      <c r="AJ42" s="7">
        <v>1363</v>
      </c>
      <c r="AK42" s="7"/>
      <c r="AL42" s="7">
        <v>1585</v>
      </c>
      <c r="AM42" s="7"/>
      <c r="AN42" s="7">
        <v>3303</v>
      </c>
      <c r="AO42" s="7"/>
      <c r="AP42" s="7">
        <v>2969</v>
      </c>
      <c r="AQ42" s="7"/>
      <c r="AR42" s="7">
        <v>2514</v>
      </c>
      <c r="AS42" s="7" t="s">
        <v>59</v>
      </c>
      <c r="AT42" s="7">
        <v>3421</v>
      </c>
      <c r="AU42" s="7" t="s">
        <v>59</v>
      </c>
      <c r="AV42" s="7">
        <v>5683</v>
      </c>
      <c r="AW42" s="7"/>
    </row>
    <row r="43" spans="1:49" x14ac:dyDescent="0.3">
      <c r="A43" s="6" t="s">
        <v>1559</v>
      </c>
      <c r="B43" s="6"/>
      <c r="C43" s="6"/>
      <c r="D43" s="6"/>
      <c r="E43" s="6"/>
      <c r="F43" s="6" t="s">
        <v>105</v>
      </c>
      <c r="G43" s="6"/>
      <c r="H43" s="7">
        <v>1136</v>
      </c>
      <c r="I43" s="7"/>
      <c r="J43" s="7">
        <v>697</v>
      </c>
      <c r="K43" s="7"/>
      <c r="L43" s="7">
        <v>672</v>
      </c>
      <c r="M43" s="7"/>
      <c r="N43" s="7">
        <v>740</v>
      </c>
      <c r="O43" s="7"/>
      <c r="P43" s="7">
        <v>873</v>
      </c>
      <c r="Q43" s="7"/>
      <c r="R43" s="7">
        <v>1009</v>
      </c>
      <c r="S43" s="7"/>
      <c r="T43" s="7">
        <v>1342</v>
      </c>
      <c r="U43" s="7"/>
      <c r="V43" s="7">
        <v>1855</v>
      </c>
      <c r="W43" s="7"/>
      <c r="X43" s="7">
        <v>2240</v>
      </c>
      <c r="Y43" s="7"/>
      <c r="Z43" s="7">
        <v>1707</v>
      </c>
      <c r="AA43" s="7"/>
      <c r="AB43" s="7">
        <v>1701</v>
      </c>
      <c r="AC43" s="7"/>
      <c r="AD43" s="7">
        <v>1564</v>
      </c>
      <c r="AE43" s="7"/>
      <c r="AF43" s="7">
        <v>1417</v>
      </c>
      <c r="AG43" s="7"/>
      <c r="AH43" s="7">
        <v>1219</v>
      </c>
      <c r="AI43" s="7"/>
      <c r="AJ43" s="7">
        <v>1184</v>
      </c>
      <c r="AK43" s="7"/>
      <c r="AL43" s="7">
        <v>1160</v>
      </c>
      <c r="AM43" s="7"/>
      <c r="AN43" s="7">
        <v>995</v>
      </c>
      <c r="AO43" s="7"/>
      <c r="AP43" s="7">
        <v>968</v>
      </c>
      <c r="AQ43" s="7"/>
      <c r="AR43" s="7">
        <v>923</v>
      </c>
      <c r="AS43" s="7" t="s">
        <v>59</v>
      </c>
      <c r="AT43" s="7">
        <v>708</v>
      </c>
      <c r="AU43" s="7" t="s">
        <v>59</v>
      </c>
      <c r="AV43" s="7">
        <v>579</v>
      </c>
      <c r="AW43" s="7"/>
    </row>
    <row r="44" spans="1:49" x14ac:dyDescent="0.3">
      <c r="A44" s="6" t="s">
        <v>1560</v>
      </c>
      <c r="B44" s="6"/>
      <c r="C44" s="6"/>
      <c r="D44" s="6"/>
      <c r="E44" s="6"/>
      <c r="F44" s="6"/>
      <c r="G44" s="6" t="s">
        <v>1353</v>
      </c>
      <c r="H44" s="7" t="s">
        <v>15</v>
      </c>
      <c r="I44" s="7"/>
      <c r="J44" s="7">
        <v>630</v>
      </c>
      <c r="K44" s="7"/>
      <c r="L44" s="7">
        <v>522</v>
      </c>
      <c r="M44" s="7"/>
      <c r="N44" s="7">
        <v>567</v>
      </c>
      <c r="O44" s="7"/>
      <c r="P44" s="7">
        <v>689</v>
      </c>
      <c r="Q44" s="7"/>
      <c r="R44" s="7">
        <v>746</v>
      </c>
      <c r="S44" s="7"/>
      <c r="T44" s="7">
        <v>1204</v>
      </c>
      <c r="U44" s="7"/>
      <c r="V44" s="7">
        <v>1636</v>
      </c>
      <c r="W44" s="7"/>
      <c r="X44" s="7">
        <v>1944</v>
      </c>
      <c r="Y44" s="7"/>
      <c r="Z44" s="7">
        <v>1527</v>
      </c>
      <c r="AA44" s="7"/>
      <c r="AB44" s="7">
        <v>1522</v>
      </c>
      <c r="AC44" s="7"/>
      <c r="AD44" s="7">
        <v>1433</v>
      </c>
      <c r="AE44" s="7"/>
      <c r="AF44" s="7">
        <v>1353</v>
      </c>
      <c r="AG44" s="7"/>
      <c r="AH44" s="7">
        <v>1158</v>
      </c>
      <c r="AI44" s="7"/>
      <c r="AJ44" s="7">
        <v>904</v>
      </c>
      <c r="AK44" s="7"/>
      <c r="AL44" s="7">
        <v>873</v>
      </c>
      <c r="AM44" s="7"/>
      <c r="AN44" s="7">
        <v>786</v>
      </c>
      <c r="AO44" s="7"/>
      <c r="AP44" s="7">
        <v>756</v>
      </c>
      <c r="AQ44" s="7"/>
      <c r="AR44" s="7">
        <v>693</v>
      </c>
      <c r="AS44" s="7"/>
      <c r="AT44" s="7">
        <v>497</v>
      </c>
      <c r="AU44" s="7" t="s">
        <v>59</v>
      </c>
      <c r="AV44" s="7">
        <v>407</v>
      </c>
      <c r="AW44" s="7"/>
    </row>
    <row r="45" spans="1:49" x14ac:dyDescent="0.3">
      <c r="A45" s="6" t="s">
        <v>1561</v>
      </c>
      <c r="B45" s="6"/>
      <c r="C45" s="6"/>
      <c r="D45" s="6"/>
      <c r="E45" s="6"/>
      <c r="F45" s="6"/>
      <c r="G45" s="6" t="s">
        <v>1355</v>
      </c>
      <c r="H45" s="7" t="s">
        <v>15</v>
      </c>
      <c r="I45" s="7"/>
      <c r="J45" s="7">
        <v>67</v>
      </c>
      <c r="K45" s="7"/>
      <c r="L45" s="7">
        <v>150</v>
      </c>
      <c r="M45" s="7"/>
      <c r="N45" s="7">
        <v>172</v>
      </c>
      <c r="O45" s="7"/>
      <c r="P45" s="7">
        <v>184</v>
      </c>
      <c r="Q45" s="7"/>
      <c r="R45" s="7">
        <v>263</v>
      </c>
      <c r="S45" s="7"/>
      <c r="T45" s="7">
        <v>139</v>
      </c>
      <c r="U45" s="7"/>
      <c r="V45" s="7">
        <v>219</v>
      </c>
      <c r="W45" s="7"/>
      <c r="X45" s="7">
        <v>295</v>
      </c>
      <c r="Y45" s="7"/>
      <c r="Z45" s="7">
        <v>181</v>
      </c>
      <c r="AA45" s="7"/>
      <c r="AB45" s="7">
        <v>179</v>
      </c>
      <c r="AC45" s="7"/>
      <c r="AD45" s="7">
        <v>131</v>
      </c>
      <c r="AE45" s="7"/>
      <c r="AF45" s="7">
        <v>64</v>
      </c>
      <c r="AG45" s="7"/>
      <c r="AH45" s="7">
        <v>61</v>
      </c>
      <c r="AI45" s="7"/>
      <c r="AJ45" s="7">
        <v>64</v>
      </c>
      <c r="AK45" s="7"/>
      <c r="AL45" s="7">
        <v>76</v>
      </c>
      <c r="AM45" s="7"/>
      <c r="AN45" s="7">
        <v>71</v>
      </c>
      <c r="AO45" s="7"/>
      <c r="AP45" s="7">
        <v>82</v>
      </c>
      <c r="AQ45" s="7"/>
      <c r="AR45" s="7">
        <v>85</v>
      </c>
      <c r="AS45" s="7"/>
      <c r="AT45" s="7">
        <v>31</v>
      </c>
      <c r="AU45" s="7"/>
      <c r="AV45" s="7">
        <v>6</v>
      </c>
      <c r="AW45" s="7"/>
    </row>
    <row r="46" spans="1:49" x14ac:dyDescent="0.3">
      <c r="A46" s="6" t="s">
        <v>1562</v>
      </c>
      <c r="B46" s="6"/>
      <c r="C46" s="6"/>
      <c r="D46" s="6"/>
      <c r="E46" s="6"/>
      <c r="F46" s="6"/>
      <c r="G46" s="6" t="s">
        <v>1357</v>
      </c>
      <c r="H46" s="7">
        <v>0</v>
      </c>
      <c r="I46" s="7"/>
      <c r="J46" s="7">
        <v>0</v>
      </c>
      <c r="K46" s="7"/>
      <c r="L46" s="7">
        <v>0</v>
      </c>
      <c r="M46" s="7"/>
      <c r="N46" s="7">
        <v>0</v>
      </c>
      <c r="O46" s="7"/>
      <c r="P46" s="7">
        <v>0</v>
      </c>
      <c r="Q46" s="7"/>
      <c r="R46" s="7">
        <v>0</v>
      </c>
      <c r="S46" s="7"/>
      <c r="T46" s="7">
        <v>0</v>
      </c>
      <c r="U46" s="7"/>
      <c r="V46" s="7">
        <v>0</v>
      </c>
      <c r="W46" s="7"/>
      <c r="X46" s="7">
        <v>0</v>
      </c>
      <c r="Y46" s="7"/>
      <c r="Z46" s="7">
        <v>0</v>
      </c>
      <c r="AA46" s="7"/>
      <c r="AB46" s="7">
        <v>0</v>
      </c>
      <c r="AC46" s="7"/>
      <c r="AD46" s="7">
        <v>0</v>
      </c>
      <c r="AE46" s="7"/>
      <c r="AF46" s="7">
        <v>0</v>
      </c>
      <c r="AG46" s="7"/>
      <c r="AH46" s="7">
        <v>0</v>
      </c>
      <c r="AI46" s="7"/>
      <c r="AJ46" s="7">
        <v>217</v>
      </c>
      <c r="AK46" s="7"/>
      <c r="AL46" s="7">
        <v>210</v>
      </c>
      <c r="AM46" s="7"/>
      <c r="AN46" s="7">
        <v>137</v>
      </c>
      <c r="AO46" s="7"/>
      <c r="AP46" s="7">
        <v>131</v>
      </c>
      <c r="AQ46" s="7"/>
      <c r="AR46" s="7">
        <v>146</v>
      </c>
      <c r="AS46" s="7" t="s">
        <v>59</v>
      </c>
      <c r="AT46" s="7">
        <v>180</v>
      </c>
      <c r="AU46" s="7" t="s">
        <v>59</v>
      </c>
      <c r="AV46" s="7">
        <v>166</v>
      </c>
      <c r="AW46" s="7"/>
    </row>
    <row r="48" spans="1:49" x14ac:dyDescent="0.3">
      <c r="A48" s="6" t="s">
        <v>1563</v>
      </c>
      <c r="B48" s="6"/>
      <c r="C48" s="6"/>
      <c r="D48" s="6"/>
      <c r="E48" s="6" t="s">
        <v>107</v>
      </c>
      <c r="F48" s="6"/>
      <c r="G48" s="6"/>
      <c r="H48" s="7">
        <v>3530</v>
      </c>
      <c r="I48" s="7"/>
      <c r="J48" s="7">
        <v>2903</v>
      </c>
      <c r="K48" s="7"/>
      <c r="L48" s="7">
        <v>2803</v>
      </c>
      <c r="M48" s="7"/>
      <c r="N48" s="7">
        <v>2625</v>
      </c>
      <c r="O48" s="7"/>
      <c r="P48" s="7">
        <v>3437</v>
      </c>
      <c r="Q48" s="7"/>
      <c r="R48" s="7">
        <v>4246</v>
      </c>
      <c r="S48" s="7"/>
      <c r="T48" s="7">
        <v>5116</v>
      </c>
      <c r="U48" s="7"/>
      <c r="V48" s="7">
        <v>5817</v>
      </c>
      <c r="W48" s="7"/>
      <c r="X48" s="7">
        <v>4957</v>
      </c>
      <c r="Y48" s="7"/>
      <c r="Z48" s="7">
        <v>3116</v>
      </c>
      <c r="AA48" s="7"/>
      <c r="AB48" s="7">
        <v>3664</v>
      </c>
      <c r="AC48" s="7"/>
      <c r="AD48" s="7">
        <v>3781</v>
      </c>
      <c r="AE48" s="7"/>
      <c r="AF48" s="7">
        <v>3687</v>
      </c>
      <c r="AG48" s="7"/>
      <c r="AH48" s="7">
        <v>3850</v>
      </c>
      <c r="AI48" s="7"/>
      <c r="AJ48" s="7">
        <v>4364</v>
      </c>
      <c r="AK48" s="7"/>
      <c r="AL48" s="7">
        <v>4532</v>
      </c>
      <c r="AM48" s="7"/>
      <c r="AN48" s="7">
        <v>4819</v>
      </c>
      <c r="AO48" s="7"/>
      <c r="AP48" s="7">
        <v>5254</v>
      </c>
      <c r="AQ48" s="7"/>
      <c r="AR48" s="7">
        <v>5542</v>
      </c>
      <c r="AS48" s="7"/>
      <c r="AT48" s="7">
        <v>4949</v>
      </c>
      <c r="AU48" s="7"/>
      <c r="AV48" s="7">
        <v>3435</v>
      </c>
      <c r="AW48" s="7"/>
    </row>
    <row r="49" spans="1:49" x14ac:dyDescent="0.3">
      <c r="A49" s="6" t="s">
        <v>1564</v>
      </c>
      <c r="B49" s="6"/>
      <c r="C49" s="6"/>
      <c r="D49" s="6"/>
      <c r="E49" s="6"/>
      <c r="F49" s="6" t="s">
        <v>1545</v>
      </c>
      <c r="G49" s="6"/>
      <c r="H49" s="7">
        <v>456</v>
      </c>
      <c r="I49" s="7"/>
      <c r="J49" s="7">
        <v>378</v>
      </c>
      <c r="K49" s="7"/>
      <c r="L49" s="7">
        <v>504</v>
      </c>
      <c r="M49" s="7"/>
      <c r="N49" s="7">
        <v>621</v>
      </c>
      <c r="O49" s="7"/>
      <c r="P49" s="7">
        <v>952</v>
      </c>
      <c r="Q49" s="7"/>
      <c r="R49" s="7">
        <v>1194</v>
      </c>
      <c r="S49" s="7"/>
      <c r="T49" s="7">
        <v>977</v>
      </c>
      <c r="U49" s="7"/>
      <c r="V49" s="7">
        <v>1081</v>
      </c>
      <c r="W49" s="7"/>
      <c r="X49" s="7">
        <v>1011</v>
      </c>
      <c r="Y49" s="7"/>
      <c r="Z49" s="7">
        <v>739</v>
      </c>
      <c r="AA49" s="7"/>
      <c r="AB49" s="7">
        <v>844</v>
      </c>
      <c r="AC49" s="7"/>
      <c r="AD49" s="7">
        <v>665</v>
      </c>
      <c r="AE49" s="7"/>
      <c r="AF49" s="7">
        <v>912</v>
      </c>
      <c r="AG49" s="7"/>
      <c r="AH49" s="7">
        <v>859</v>
      </c>
      <c r="AI49" s="7"/>
      <c r="AJ49" s="7">
        <v>1300</v>
      </c>
      <c r="AK49" s="7"/>
      <c r="AL49" s="7">
        <v>1563</v>
      </c>
      <c r="AM49" s="7"/>
      <c r="AN49" s="7">
        <v>1900</v>
      </c>
      <c r="AO49" s="7"/>
      <c r="AP49" s="7">
        <v>1959</v>
      </c>
      <c r="AQ49" s="7"/>
      <c r="AR49" s="7">
        <v>2044</v>
      </c>
      <c r="AS49" s="7"/>
      <c r="AT49" s="7">
        <v>1894</v>
      </c>
      <c r="AU49" s="7"/>
      <c r="AV49" s="7">
        <v>1144</v>
      </c>
      <c r="AW49" s="7"/>
    </row>
    <row r="50" spans="1:49" x14ac:dyDescent="0.3">
      <c r="A50" s="6" t="s">
        <v>1565</v>
      </c>
      <c r="B50" s="6"/>
      <c r="C50" s="6"/>
      <c r="D50" s="6"/>
      <c r="E50" s="6"/>
      <c r="F50" s="6"/>
      <c r="G50" s="6" t="s">
        <v>1547</v>
      </c>
      <c r="H50" s="7">
        <v>456</v>
      </c>
      <c r="I50" s="7"/>
      <c r="J50" s="7">
        <v>378</v>
      </c>
      <c r="K50" s="7"/>
      <c r="L50" s="7">
        <v>504</v>
      </c>
      <c r="M50" s="7"/>
      <c r="N50" s="7">
        <v>621</v>
      </c>
      <c r="O50" s="7"/>
      <c r="P50" s="7">
        <v>952</v>
      </c>
      <c r="Q50" s="7"/>
      <c r="R50" s="7">
        <v>1194</v>
      </c>
      <c r="S50" s="7"/>
      <c r="T50" s="7">
        <v>977</v>
      </c>
      <c r="U50" s="7"/>
      <c r="V50" s="7">
        <v>1081</v>
      </c>
      <c r="W50" s="7"/>
      <c r="X50" s="7">
        <v>1011</v>
      </c>
      <c r="Y50" s="7"/>
      <c r="Z50" s="7">
        <v>739</v>
      </c>
      <c r="AA50" s="7"/>
      <c r="AB50" s="7">
        <v>844</v>
      </c>
      <c r="AC50" s="7"/>
      <c r="AD50" s="7">
        <v>665</v>
      </c>
      <c r="AE50" s="7"/>
      <c r="AF50" s="7">
        <v>912</v>
      </c>
      <c r="AG50" s="7"/>
      <c r="AH50" s="7">
        <v>859</v>
      </c>
      <c r="AI50" s="7"/>
      <c r="AJ50" s="7">
        <v>1275</v>
      </c>
      <c r="AK50" s="7"/>
      <c r="AL50" s="7">
        <v>1521</v>
      </c>
      <c r="AM50" s="7"/>
      <c r="AN50" s="7">
        <v>1766</v>
      </c>
      <c r="AO50" s="7"/>
      <c r="AP50" s="7">
        <v>1888</v>
      </c>
      <c r="AQ50" s="7"/>
      <c r="AR50" s="7">
        <v>1917</v>
      </c>
      <c r="AS50" s="7"/>
      <c r="AT50" s="7">
        <v>1805</v>
      </c>
      <c r="AU50" s="7"/>
      <c r="AV50" s="7">
        <v>1106</v>
      </c>
      <c r="AW50" s="7"/>
    </row>
    <row r="51" spans="1:49" x14ac:dyDescent="0.3">
      <c r="A51" s="6" t="s">
        <v>1566</v>
      </c>
      <c r="B51" s="6"/>
      <c r="C51" s="6"/>
      <c r="D51" s="6"/>
      <c r="E51" s="6"/>
      <c r="F51" s="6"/>
      <c r="G51" s="6" t="s">
        <v>1549</v>
      </c>
      <c r="H51" s="7">
        <v>0</v>
      </c>
      <c r="I51" s="7"/>
      <c r="J51" s="7">
        <v>0</v>
      </c>
      <c r="K51" s="7"/>
      <c r="L51" s="7">
        <v>0</v>
      </c>
      <c r="M51" s="7"/>
      <c r="N51" s="7">
        <v>0</v>
      </c>
      <c r="O51" s="7"/>
      <c r="P51" s="7">
        <v>0</v>
      </c>
      <c r="Q51" s="7"/>
      <c r="R51" s="7">
        <v>0</v>
      </c>
      <c r="S51" s="7"/>
      <c r="T51" s="7">
        <v>0</v>
      </c>
      <c r="U51" s="7"/>
      <c r="V51" s="7">
        <v>0</v>
      </c>
      <c r="W51" s="7"/>
      <c r="X51" s="7">
        <v>0</v>
      </c>
      <c r="Y51" s="7"/>
      <c r="Z51" s="7">
        <v>0</v>
      </c>
      <c r="AA51" s="7"/>
      <c r="AB51" s="7">
        <v>0</v>
      </c>
      <c r="AC51" s="7"/>
      <c r="AD51" s="7">
        <v>0</v>
      </c>
      <c r="AE51" s="7"/>
      <c r="AF51" s="7">
        <v>0</v>
      </c>
      <c r="AG51" s="7"/>
      <c r="AH51" s="7">
        <v>0</v>
      </c>
      <c r="AI51" s="7"/>
      <c r="AJ51" s="7">
        <v>25</v>
      </c>
      <c r="AK51" s="7"/>
      <c r="AL51" s="7">
        <v>42</v>
      </c>
      <c r="AM51" s="7"/>
      <c r="AN51" s="7">
        <v>134</v>
      </c>
      <c r="AO51" s="7"/>
      <c r="AP51" s="7">
        <v>71</v>
      </c>
      <c r="AQ51" s="7"/>
      <c r="AR51" s="7">
        <v>127</v>
      </c>
      <c r="AS51" s="7"/>
      <c r="AT51" s="7">
        <v>88</v>
      </c>
      <c r="AU51" s="7"/>
      <c r="AV51" s="7">
        <v>38</v>
      </c>
      <c r="AW51" s="7"/>
    </row>
    <row r="52" spans="1:49" x14ac:dyDescent="0.3">
      <c r="A52" s="6" t="s">
        <v>1567</v>
      </c>
      <c r="B52" s="6"/>
      <c r="C52" s="6"/>
      <c r="D52" s="6"/>
      <c r="E52" s="6"/>
      <c r="F52" s="6" t="s">
        <v>105</v>
      </c>
      <c r="G52" s="6"/>
      <c r="H52" s="7">
        <v>3074</v>
      </c>
      <c r="I52" s="7"/>
      <c r="J52" s="7">
        <v>2524</v>
      </c>
      <c r="K52" s="7"/>
      <c r="L52" s="7">
        <v>2299</v>
      </c>
      <c r="M52" s="7"/>
      <c r="N52" s="7">
        <v>2004</v>
      </c>
      <c r="O52" s="7"/>
      <c r="P52" s="7">
        <v>2485</v>
      </c>
      <c r="Q52" s="7"/>
      <c r="R52" s="7">
        <v>3052</v>
      </c>
      <c r="S52" s="7"/>
      <c r="T52" s="7">
        <v>4139</v>
      </c>
      <c r="U52" s="7"/>
      <c r="V52" s="7">
        <v>4736</v>
      </c>
      <c r="W52" s="7"/>
      <c r="X52" s="7">
        <v>3946</v>
      </c>
      <c r="Y52" s="7"/>
      <c r="Z52" s="7">
        <v>2377</v>
      </c>
      <c r="AA52" s="7"/>
      <c r="AB52" s="7">
        <v>2820</v>
      </c>
      <c r="AC52" s="7"/>
      <c r="AD52" s="7">
        <v>3116</v>
      </c>
      <c r="AE52" s="7"/>
      <c r="AF52" s="7">
        <v>2774</v>
      </c>
      <c r="AG52" s="7"/>
      <c r="AH52" s="7">
        <v>2991</v>
      </c>
      <c r="AI52" s="7"/>
      <c r="AJ52" s="7">
        <v>3064</v>
      </c>
      <c r="AK52" s="7"/>
      <c r="AL52" s="7">
        <v>2968</v>
      </c>
      <c r="AM52" s="7"/>
      <c r="AN52" s="7">
        <v>2919</v>
      </c>
      <c r="AO52" s="7"/>
      <c r="AP52" s="7">
        <v>3295</v>
      </c>
      <c r="AQ52" s="7"/>
      <c r="AR52" s="7">
        <v>3498</v>
      </c>
      <c r="AS52" s="7"/>
      <c r="AT52" s="7">
        <v>3056</v>
      </c>
      <c r="AU52" s="7"/>
      <c r="AV52" s="7">
        <v>2292</v>
      </c>
      <c r="AW52" s="7"/>
    </row>
    <row r="54" spans="1:49" ht="11.65" x14ac:dyDescent="0.3">
      <c r="A54" s="6" t="s">
        <v>1568</v>
      </c>
      <c r="B54" s="6"/>
      <c r="C54" s="6"/>
      <c r="D54" s="6"/>
      <c r="E54" s="6" t="s">
        <v>1552</v>
      </c>
      <c r="F54" s="6"/>
      <c r="G54" s="6"/>
      <c r="H54" s="7">
        <v>2831</v>
      </c>
      <c r="I54" s="7"/>
      <c r="J54" s="7">
        <v>3081</v>
      </c>
      <c r="K54" s="7"/>
      <c r="L54" s="7">
        <v>3335</v>
      </c>
      <c r="M54" s="7"/>
      <c r="N54" s="7">
        <v>3268</v>
      </c>
      <c r="O54" s="7"/>
      <c r="P54" s="7">
        <v>3832</v>
      </c>
      <c r="Q54" s="7"/>
      <c r="R54" s="7">
        <v>4300</v>
      </c>
      <c r="S54" s="7"/>
      <c r="T54" s="7">
        <v>5118</v>
      </c>
      <c r="U54" s="7"/>
      <c r="V54" s="7">
        <v>6176</v>
      </c>
      <c r="W54" s="7"/>
      <c r="X54" s="7">
        <v>6584</v>
      </c>
      <c r="Y54" s="7"/>
      <c r="Z54" s="7">
        <v>4487</v>
      </c>
      <c r="AA54" s="7"/>
      <c r="AB54" s="7">
        <v>4629</v>
      </c>
      <c r="AC54" s="7"/>
      <c r="AD54" s="7">
        <v>4357</v>
      </c>
      <c r="AE54" s="7"/>
      <c r="AF54" s="7">
        <v>3857</v>
      </c>
      <c r="AG54" s="7"/>
      <c r="AH54" s="7">
        <v>3472</v>
      </c>
      <c r="AI54" s="7"/>
      <c r="AJ54" s="7">
        <v>3460</v>
      </c>
      <c r="AK54" s="7"/>
      <c r="AL54" s="7">
        <v>3478</v>
      </c>
      <c r="AM54" s="7"/>
      <c r="AN54" s="7">
        <v>3015</v>
      </c>
      <c r="AO54" s="7"/>
      <c r="AP54" s="7">
        <v>3553</v>
      </c>
      <c r="AQ54" s="7" t="s">
        <v>59</v>
      </c>
      <c r="AR54" s="7">
        <v>3968</v>
      </c>
      <c r="AS54" s="7" t="s">
        <v>59</v>
      </c>
      <c r="AT54" s="7">
        <v>3153</v>
      </c>
      <c r="AU54" s="7" t="s">
        <v>59</v>
      </c>
      <c r="AV54" s="7">
        <v>2780</v>
      </c>
      <c r="AW54" s="7"/>
    </row>
    <row r="56" spans="1:49" x14ac:dyDescent="0.3">
      <c r="A56" s="6" t="s">
        <v>1569</v>
      </c>
      <c r="B56" s="6"/>
      <c r="C56" s="8" t="s">
        <v>1570</v>
      </c>
      <c r="D56" s="6"/>
      <c r="E56" s="6"/>
      <c r="F56" s="6"/>
      <c r="G56" s="6"/>
      <c r="H56" s="7">
        <v>0</v>
      </c>
      <c r="I56" s="7"/>
      <c r="J56" s="7">
        <v>0</v>
      </c>
      <c r="K56" s="7"/>
      <c r="L56" s="7">
        <v>0</v>
      </c>
      <c r="M56" s="7"/>
      <c r="N56" s="7">
        <v>0</v>
      </c>
      <c r="O56" s="7"/>
      <c r="P56" s="7">
        <v>0</v>
      </c>
      <c r="Q56" s="7"/>
      <c r="R56" s="7">
        <v>0</v>
      </c>
      <c r="S56" s="7"/>
      <c r="T56" s="7">
        <v>0</v>
      </c>
      <c r="U56" s="7"/>
      <c r="V56" s="7">
        <v>0</v>
      </c>
      <c r="W56" s="7"/>
      <c r="X56" s="7">
        <v>0</v>
      </c>
      <c r="Y56" s="7"/>
      <c r="Z56" s="7">
        <v>0</v>
      </c>
      <c r="AA56" s="7"/>
      <c r="AB56" s="7">
        <v>0</v>
      </c>
      <c r="AC56" s="7"/>
      <c r="AD56" s="7">
        <v>0</v>
      </c>
      <c r="AE56" s="7"/>
      <c r="AF56" s="7">
        <v>0</v>
      </c>
      <c r="AG56" s="7"/>
      <c r="AH56" s="7">
        <v>0</v>
      </c>
      <c r="AI56" s="7"/>
      <c r="AJ56" s="7">
        <v>0</v>
      </c>
      <c r="AK56" s="7"/>
      <c r="AL56" s="7">
        <v>0</v>
      </c>
      <c r="AM56" s="7"/>
      <c r="AN56" s="7">
        <v>0</v>
      </c>
      <c r="AO56" s="7"/>
      <c r="AP56" s="7">
        <v>0</v>
      </c>
      <c r="AQ56" s="7"/>
      <c r="AR56" s="7">
        <v>0</v>
      </c>
      <c r="AS56" s="7"/>
      <c r="AT56" s="7">
        <v>0</v>
      </c>
      <c r="AU56" s="7"/>
      <c r="AV56" s="7">
        <v>0</v>
      </c>
      <c r="AW56" s="7"/>
    </row>
    <row r="57" spans="1:49" ht="11.65" x14ac:dyDescent="0.3">
      <c r="A57" s="6" t="s">
        <v>1571</v>
      </c>
      <c r="B57" s="6"/>
      <c r="C57" s="6"/>
      <c r="D57" s="6" t="s">
        <v>1572</v>
      </c>
      <c r="E57" s="6"/>
      <c r="F57" s="6"/>
      <c r="G57" s="6"/>
      <c r="H57" s="7">
        <v>0</v>
      </c>
      <c r="I57" s="7"/>
      <c r="J57" s="7">
        <v>0</v>
      </c>
      <c r="K57" s="7"/>
      <c r="L57" s="7">
        <v>0</v>
      </c>
      <c r="M57" s="7"/>
      <c r="N57" s="7">
        <v>0</v>
      </c>
      <c r="O57" s="7"/>
      <c r="P57" s="7">
        <v>0</v>
      </c>
      <c r="Q57" s="7"/>
      <c r="R57" s="7">
        <v>0</v>
      </c>
      <c r="S57" s="7"/>
      <c r="T57" s="7">
        <v>0</v>
      </c>
      <c r="U57" s="7"/>
      <c r="V57" s="7">
        <v>0</v>
      </c>
      <c r="W57" s="7"/>
      <c r="X57" s="7">
        <v>0</v>
      </c>
      <c r="Y57" s="7"/>
      <c r="Z57" s="7">
        <v>0</v>
      </c>
      <c r="AA57" s="7"/>
      <c r="AB57" s="7">
        <v>0</v>
      </c>
      <c r="AC57" s="7"/>
      <c r="AD57" s="7">
        <v>0</v>
      </c>
      <c r="AE57" s="7"/>
      <c r="AF57" s="7">
        <v>0</v>
      </c>
      <c r="AG57" s="7"/>
      <c r="AH57" s="7">
        <v>0</v>
      </c>
      <c r="AI57" s="7"/>
      <c r="AJ57" s="7">
        <v>0</v>
      </c>
      <c r="AK57" s="7"/>
      <c r="AL57" s="7">
        <v>0</v>
      </c>
      <c r="AM57" s="7"/>
      <c r="AN57" s="7">
        <v>0</v>
      </c>
      <c r="AO57" s="7"/>
      <c r="AP57" s="7">
        <v>0</v>
      </c>
      <c r="AQ57" s="7"/>
      <c r="AR57" s="7">
        <v>0</v>
      </c>
      <c r="AS57" s="7"/>
      <c r="AT57" s="7">
        <v>0</v>
      </c>
      <c r="AU57" s="7"/>
      <c r="AV57" s="7">
        <v>0</v>
      </c>
      <c r="AW57" s="7"/>
    </row>
    <row r="58" spans="1:49" ht="11.65" x14ac:dyDescent="0.3">
      <c r="A58" s="6" t="s">
        <v>1573</v>
      </c>
      <c r="B58" s="6"/>
      <c r="C58" s="6"/>
      <c r="D58" s="6" t="s">
        <v>1574</v>
      </c>
      <c r="E58" s="6"/>
      <c r="F58" s="6"/>
      <c r="G58" s="6"/>
      <c r="H58" s="7">
        <v>0</v>
      </c>
      <c r="I58" s="7"/>
      <c r="J58" s="7">
        <v>0</v>
      </c>
      <c r="K58" s="7"/>
      <c r="L58" s="7">
        <v>0</v>
      </c>
      <c r="M58" s="7"/>
      <c r="N58" s="7">
        <v>0</v>
      </c>
      <c r="O58" s="7"/>
      <c r="P58" s="7">
        <v>0</v>
      </c>
      <c r="Q58" s="7"/>
      <c r="R58" s="7">
        <v>0</v>
      </c>
      <c r="S58" s="7"/>
      <c r="T58" s="7">
        <v>0</v>
      </c>
      <c r="U58" s="7"/>
      <c r="V58" s="7">
        <v>0</v>
      </c>
      <c r="W58" s="7"/>
      <c r="X58" s="7">
        <v>0</v>
      </c>
      <c r="Y58" s="7"/>
      <c r="Z58" s="7">
        <v>0</v>
      </c>
      <c r="AA58" s="7"/>
      <c r="AB58" s="7">
        <v>0</v>
      </c>
      <c r="AC58" s="7"/>
      <c r="AD58" s="7">
        <v>0</v>
      </c>
      <c r="AE58" s="7"/>
      <c r="AF58" s="7">
        <v>0</v>
      </c>
      <c r="AG58" s="7"/>
      <c r="AH58" s="7">
        <v>0</v>
      </c>
      <c r="AI58" s="7"/>
      <c r="AJ58" s="7">
        <v>0</v>
      </c>
      <c r="AK58" s="7"/>
      <c r="AL58" s="7">
        <v>0</v>
      </c>
      <c r="AM58" s="7"/>
      <c r="AN58" s="7">
        <v>0</v>
      </c>
      <c r="AO58" s="7"/>
      <c r="AP58" s="7">
        <v>0</v>
      </c>
      <c r="AQ58" s="7"/>
      <c r="AR58" s="7">
        <v>0</v>
      </c>
      <c r="AS58" s="7"/>
      <c r="AT58" s="7">
        <v>0</v>
      </c>
      <c r="AU58" s="7"/>
      <c r="AV58" s="7">
        <v>0</v>
      </c>
      <c r="AW58" s="7"/>
    </row>
    <row r="60" spans="1:49" x14ac:dyDescent="0.3">
      <c r="A60" s="6" t="s">
        <v>1575</v>
      </c>
      <c r="B60" s="8" t="s">
        <v>1576</v>
      </c>
      <c r="C60" s="6"/>
      <c r="D60" s="6"/>
      <c r="E60" s="6"/>
      <c r="F60" s="6"/>
      <c r="G60" s="6"/>
      <c r="H60" s="7">
        <v>2306</v>
      </c>
      <c r="I60" s="7"/>
      <c r="J60" s="7">
        <v>2519</v>
      </c>
      <c r="K60" s="7"/>
      <c r="L60" s="7">
        <v>2887</v>
      </c>
      <c r="M60" s="7"/>
      <c r="N60" s="7">
        <v>2846</v>
      </c>
      <c r="O60" s="7"/>
      <c r="P60" s="7">
        <v>3202</v>
      </c>
      <c r="Q60" s="7"/>
      <c r="R60" s="7">
        <v>3521</v>
      </c>
      <c r="S60" s="7"/>
      <c r="T60" s="7">
        <v>3428</v>
      </c>
      <c r="U60" s="7"/>
      <c r="V60" s="7">
        <v>3401</v>
      </c>
      <c r="W60" s="7"/>
      <c r="X60" s="7">
        <v>3060</v>
      </c>
      <c r="Y60" s="7"/>
      <c r="Z60" s="7">
        <v>2815</v>
      </c>
      <c r="AA60" s="7"/>
      <c r="AB60" s="7">
        <v>2919</v>
      </c>
      <c r="AC60" s="7"/>
      <c r="AD60" s="7">
        <v>3482</v>
      </c>
      <c r="AE60" s="7"/>
      <c r="AF60" s="7">
        <v>3832</v>
      </c>
      <c r="AG60" s="7"/>
      <c r="AH60" s="7">
        <v>4125</v>
      </c>
      <c r="AI60" s="7"/>
      <c r="AJ60" s="7">
        <v>3470</v>
      </c>
      <c r="AK60" s="7"/>
      <c r="AL60" s="7">
        <v>3836</v>
      </c>
      <c r="AM60" s="7"/>
      <c r="AN60" s="7">
        <v>3509</v>
      </c>
      <c r="AO60" s="7"/>
      <c r="AP60" s="7">
        <v>3845</v>
      </c>
      <c r="AQ60" s="7"/>
      <c r="AR60" s="7">
        <v>4065</v>
      </c>
      <c r="AS60" s="7" t="s">
        <v>59</v>
      </c>
      <c r="AT60" s="7">
        <v>4075</v>
      </c>
      <c r="AU60" s="7" t="s">
        <v>59</v>
      </c>
      <c r="AV60" s="7">
        <v>3754</v>
      </c>
      <c r="AW60" s="7"/>
    </row>
    <row r="61" spans="1:49" x14ac:dyDescent="0.3">
      <c r="A61" s="6" t="s">
        <v>1577</v>
      </c>
      <c r="B61" s="8" t="s">
        <v>1578</v>
      </c>
      <c r="C61" s="6"/>
      <c r="D61" s="6"/>
      <c r="E61" s="6"/>
      <c r="F61" s="6"/>
      <c r="G61" s="6"/>
      <c r="H61" s="7">
        <v>2751</v>
      </c>
      <c r="I61" s="7"/>
      <c r="J61" s="7">
        <v>2945</v>
      </c>
      <c r="K61" s="7"/>
      <c r="L61" s="7">
        <v>3173</v>
      </c>
      <c r="M61" s="7"/>
      <c r="N61" s="7">
        <v>3103</v>
      </c>
      <c r="O61" s="7"/>
      <c r="P61" s="7">
        <v>3686</v>
      </c>
      <c r="Q61" s="7"/>
      <c r="R61" s="7">
        <v>4171</v>
      </c>
      <c r="S61" s="7"/>
      <c r="T61" s="7">
        <v>4995</v>
      </c>
      <c r="U61" s="7"/>
      <c r="V61" s="7">
        <v>6096</v>
      </c>
      <c r="W61" s="7"/>
      <c r="X61" s="7">
        <v>6490</v>
      </c>
      <c r="Y61" s="7"/>
      <c r="Z61" s="7">
        <v>4339</v>
      </c>
      <c r="AA61" s="7"/>
      <c r="AB61" s="7">
        <v>4500</v>
      </c>
      <c r="AC61" s="7"/>
      <c r="AD61" s="7">
        <v>4220</v>
      </c>
      <c r="AE61" s="7"/>
      <c r="AF61" s="7">
        <v>3725</v>
      </c>
      <c r="AG61" s="7"/>
      <c r="AH61" s="7">
        <v>3335</v>
      </c>
      <c r="AI61" s="7"/>
      <c r="AJ61" s="7">
        <v>3307</v>
      </c>
      <c r="AK61" s="7"/>
      <c r="AL61" s="7">
        <v>3261</v>
      </c>
      <c r="AM61" s="7"/>
      <c r="AN61" s="7">
        <v>2782</v>
      </c>
      <c r="AO61" s="7"/>
      <c r="AP61" s="7">
        <v>3299</v>
      </c>
      <c r="AQ61" s="7"/>
      <c r="AR61" s="7">
        <v>3702</v>
      </c>
      <c r="AS61" s="7" t="s">
        <v>59</v>
      </c>
      <c r="AT61" s="7">
        <v>2923</v>
      </c>
      <c r="AU61" s="7" t="s">
        <v>59</v>
      </c>
      <c r="AV61" s="7">
        <v>2579</v>
      </c>
      <c r="AW61" s="7"/>
    </row>
    <row r="62" spans="1:49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</row>
    <row r="63" spans="1:49" x14ac:dyDescent="0.3">
      <c r="A63" s="9" t="s">
        <v>1143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1:49" x14ac:dyDescent="0.3">
      <c r="A64" s="9" t="s">
        <v>85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1:49" x14ac:dyDescent="0.3">
      <c r="A65" s="9" t="s">
        <v>1579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</row>
    <row r="66" spans="1:49" x14ac:dyDescent="0.3">
      <c r="A66" s="9" t="s">
        <v>1580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</row>
    <row r="67" spans="1:49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</row>
    <row r="68" spans="1:49" x14ac:dyDescent="0.3">
      <c r="A68" s="10" t="s">
        <v>35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</row>
    <row r="69" spans="1:49" x14ac:dyDescent="0.3">
      <c r="A69" s="9" t="s">
        <v>86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1:49" x14ac:dyDescent="0.3">
      <c r="A70" s="9" t="s">
        <v>36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1:49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</row>
    <row r="72" spans="1:49" x14ac:dyDescent="0.3">
      <c r="A72" s="9" t="s">
        <v>1581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28"/>
  <sheetViews>
    <sheetView workbookViewId="0"/>
  </sheetViews>
  <sheetFormatPr defaultColWidth="12" defaultRowHeight="10.15" x14ac:dyDescent="0.3"/>
  <cols>
    <col min="1" max="1" width="18.1640625" customWidth="1"/>
    <col min="2" max="3" width="2.5" customWidth="1"/>
    <col min="4" max="4" width="70.6640625" customWidth="1"/>
    <col min="5" max="5" width="10.1640625" customWidth="1"/>
    <col min="6" max="6" width="2.832031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</cols>
  <sheetData>
    <row r="1" spans="1:46" ht="15" customHeight="1" x14ac:dyDescent="0.35">
      <c r="A1" s="1" t="s">
        <v>1509</v>
      </c>
    </row>
    <row r="2" spans="1:46" ht="20.25" customHeight="1" x14ac:dyDescent="0.4">
      <c r="A2" s="3" t="s">
        <v>1510</v>
      </c>
    </row>
    <row r="3" spans="1:46" ht="15" customHeight="1" x14ac:dyDescent="0.35">
      <c r="A3" s="1" t="s">
        <v>90</v>
      </c>
    </row>
    <row r="4" spans="1:46" ht="12.75" customHeight="1" x14ac:dyDescent="0.35">
      <c r="A4" s="2" t="s">
        <v>3</v>
      </c>
    </row>
    <row r="6" spans="1:46" x14ac:dyDescent="0.3">
      <c r="A6" s="5" t="s">
        <v>91</v>
      </c>
      <c r="B6" s="5"/>
      <c r="C6" s="5"/>
      <c r="D6" s="4"/>
      <c r="E6" s="4">
        <v>2001</v>
      </c>
      <c r="F6" s="4"/>
      <c r="G6" s="4">
        <v>2002</v>
      </c>
      <c r="H6" s="4"/>
      <c r="I6" s="4">
        <v>2003</v>
      </c>
      <c r="J6" s="4"/>
      <c r="K6" s="4">
        <v>2004</v>
      </c>
      <c r="L6" s="4"/>
      <c r="M6" s="4">
        <v>2005</v>
      </c>
      <c r="N6" s="4"/>
      <c r="O6" s="4">
        <v>2006</v>
      </c>
      <c r="P6" s="4"/>
      <c r="Q6" s="4">
        <v>2007</v>
      </c>
      <c r="R6" s="4"/>
      <c r="S6" s="4">
        <v>2008</v>
      </c>
      <c r="T6" s="4"/>
      <c r="U6" s="4">
        <v>2009</v>
      </c>
      <c r="V6" s="4"/>
      <c r="W6" s="4">
        <v>2010</v>
      </c>
      <c r="X6" s="4"/>
      <c r="Y6" s="4">
        <v>2011</v>
      </c>
      <c r="Z6" s="4"/>
      <c r="AA6" s="4">
        <v>2012</v>
      </c>
      <c r="AB6" s="4"/>
      <c r="AC6" s="4">
        <v>2013</v>
      </c>
      <c r="AD6" s="4"/>
      <c r="AE6" s="4">
        <v>2014</v>
      </c>
      <c r="AF6" s="4"/>
      <c r="AG6" s="4">
        <v>2015</v>
      </c>
      <c r="AH6" s="4"/>
      <c r="AI6" s="4">
        <v>2016</v>
      </c>
      <c r="AJ6" s="4"/>
      <c r="AK6" s="4">
        <v>2017</v>
      </c>
      <c r="AL6" s="4"/>
      <c r="AM6" s="4">
        <v>2018</v>
      </c>
      <c r="AN6" s="4"/>
      <c r="AO6" s="4">
        <v>2019</v>
      </c>
      <c r="AP6" s="4"/>
      <c r="AQ6" s="4">
        <v>2020</v>
      </c>
      <c r="AR6" s="4"/>
      <c r="AS6" s="4">
        <v>2021</v>
      </c>
      <c r="AT6" s="4"/>
    </row>
    <row r="8" spans="1:46" x14ac:dyDescent="0.3">
      <c r="A8" s="6" t="s">
        <v>1511</v>
      </c>
      <c r="B8" s="8" t="s">
        <v>93</v>
      </c>
      <c r="C8" s="6"/>
      <c r="D8" s="6"/>
      <c r="E8" s="7">
        <v>-6722</v>
      </c>
      <c r="F8" s="7"/>
      <c r="G8" s="7">
        <v>-6428</v>
      </c>
      <c r="H8" s="7"/>
      <c r="I8" s="7">
        <v>-6735</v>
      </c>
      <c r="J8" s="7"/>
      <c r="K8" s="7">
        <v>-6790</v>
      </c>
      <c r="L8" s="7"/>
      <c r="M8" s="7">
        <v>-8627</v>
      </c>
      <c r="N8" s="7"/>
      <c r="O8" s="7">
        <v>-10451</v>
      </c>
      <c r="P8" s="7"/>
      <c r="Q8" s="7">
        <v>-11468</v>
      </c>
      <c r="R8" s="7"/>
      <c r="S8" s="7">
        <v>-13208</v>
      </c>
      <c r="T8" s="7"/>
      <c r="U8" s="7">
        <v>-13596</v>
      </c>
      <c r="V8" s="7"/>
      <c r="W8" s="7">
        <v>-7852</v>
      </c>
      <c r="X8" s="7"/>
      <c r="Y8" s="7">
        <v>-9975</v>
      </c>
      <c r="Z8" s="7"/>
      <c r="AA8" s="7">
        <v>-9516</v>
      </c>
      <c r="AB8" s="7"/>
      <c r="AC8" s="7">
        <v>-8882</v>
      </c>
      <c r="AD8" s="7"/>
      <c r="AE8" s="7">
        <v>-8996</v>
      </c>
      <c r="AF8" s="7"/>
      <c r="AG8" s="7">
        <v>-9579</v>
      </c>
      <c r="AH8" s="7"/>
      <c r="AI8" s="7">
        <v>-8238</v>
      </c>
      <c r="AJ8" s="7"/>
      <c r="AK8" s="7">
        <v>-8478</v>
      </c>
      <c r="AL8" s="7"/>
      <c r="AM8" s="7">
        <v>-10630</v>
      </c>
      <c r="AN8" s="7" t="s">
        <v>59</v>
      </c>
      <c r="AO8" s="7">
        <v>-10714</v>
      </c>
      <c r="AP8" s="7" t="s">
        <v>59</v>
      </c>
      <c r="AQ8" s="7">
        <v>-7607</v>
      </c>
      <c r="AR8" s="7" t="s">
        <v>59</v>
      </c>
      <c r="AS8" s="7">
        <v>-5218</v>
      </c>
      <c r="AT8" s="7"/>
    </row>
    <row r="10" spans="1:46" x14ac:dyDescent="0.3">
      <c r="A10" s="6" t="s">
        <v>1512</v>
      </c>
      <c r="B10" s="6"/>
      <c r="C10" s="8" t="s">
        <v>708</v>
      </c>
      <c r="D10" s="6"/>
      <c r="E10" s="7">
        <v>3764</v>
      </c>
      <c r="F10" s="7"/>
      <c r="G10" s="7">
        <v>4056</v>
      </c>
      <c r="H10" s="7"/>
      <c r="I10" s="7">
        <v>4697</v>
      </c>
      <c r="J10" s="7"/>
      <c r="K10" s="7">
        <v>4947</v>
      </c>
      <c r="L10" s="7"/>
      <c r="M10" s="7">
        <v>5548</v>
      </c>
      <c r="N10" s="7"/>
      <c r="O10" s="7">
        <v>5207</v>
      </c>
      <c r="P10" s="7"/>
      <c r="Q10" s="7">
        <v>6234</v>
      </c>
      <c r="R10" s="7"/>
      <c r="S10" s="7">
        <v>7059</v>
      </c>
      <c r="T10" s="7"/>
      <c r="U10" s="7">
        <v>5954</v>
      </c>
      <c r="V10" s="7"/>
      <c r="W10" s="7">
        <v>5376</v>
      </c>
      <c r="X10" s="7"/>
      <c r="Y10" s="7">
        <v>5551</v>
      </c>
      <c r="Z10" s="7"/>
      <c r="AA10" s="7">
        <v>6439</v>
      </c>
      <c r="AB10" s="7"/>
      <c r="AC10" s="7">
        <v>6808</v>
      </c>
      <c r="AD10" s="7"/>
      <c r="AE10" s="7">
        <v>7098</v>
      </c>
      <c r="AF10" s="7"/>
      <c r="AG10" s="7">
        <v>7209</v>
      </c>
      <c r="AH10" s="7"/>
      <c r="AI10" s="7">
        <v>8109</v>
      </c>
      <c r="AJ10" s="7"/>
      <c r="AK10" s="7">
        <v>8274</v>
      </c>
      <c r="AL10" s="7"/>
      <c r="AM10" s="7">
        <v>8425</v>
      </c>
      <c r="AN10" s="7" t="s">
        <v>59</v>
      </c>
      <c r="AO10" s="7">
        <v>9232</v>
      </c>
      <c r="AP10" s="7" t="s">
        <v>59</v>
      </c>
      <c r="AQ10" s="7">
        <v>8715</v>
      </c>
      <c r="AR10" s="7" t="s">
        <v>59</v>
      </c>
      <c r="AS10" s="7">
        <v>9159</v>
      </c>
      <c r="AT10" s="7"/>
    </row>
    <row r="11" spans="1:46" x14ac:dyDescent="0.3">
      <c r="A11" s="6" t="s">
        <v>1513</v>
      </c>
      <c r="B11" s="6"/>
      <c r="C11" s="6"/>
      <c r="D11" s="6" t="s">
        <v>1192</v>
      </c>
      <c r="E11" s="7">
        <v>166</v>
      </c>
      <c r="F11" s="7"/>
      <c r="G11" s="7">
        <v>158</v>
      </c>
      <c r="H11" s="7"/>
      <c r="I11" s="7">
        <v>77</v>
      </c>
      <c r="J11" s="7"/>
      <c r="K11" s="7">
        <v>53</v>
      </c>
      <c r="L11" s="7"/>
      <c r="M11" s="7">
        <v>72</v>
      </c>
      <c r="N11" s="7"/>
      <c r="O11" s="7">
        <v>92</v>
      </c>
      <c r="P11" s="7"/>
      <c r="Q11" s="7">
        <v>293</v>
      </c>
      <c r="R11" s="7"/>
      <c r="S11" s="7">
        <v>628</v>
      </c>
      <c r="T11" s="7"/>
      <c r="U11" s="7">
        <v>380</v>
      </c>
      <c r="V11" s="7"/>
      <c r="W11" s="7">
        <v>55</v>
      </c>
      <c r="X11" s="7"/>
      <c r="Y11" s="7">
        <v>50</v>
      </c>
      <c r="Z11" s="7"/>
      <c r="AA11" s="7">
        <v>52</v>
      </c>
      <c r="AB11" s="7"/>
      <c r="AC11" s="7">
        <v>34</v>
      </c>
      <c r="AD11" s="7"/>
      <c r="AE11" s="7">
        <v>37</v>
      </c>
      <c r="AF11" s="7"/>
      <c r="AG11" s="7">
        <v>40</v>
      </c>
      <c r="AH11" s="7"/>
      <c r="AI11" s="7">
        <v>51</v>
      </c>
      <c r="AJ11" s="7"/>
      <c r="AK11" s="7">
        <v>50</v>
      </c>
      <c r="AL11" s="7"/>
      <c r="AM11" s="7">
        <v>126</v>
      </c>
      <c r="AN11" s="7"/>
      <c r="AO11" s="7">
        <v>202</v>
      </c>
      <c r="AP11" s="7"/>
      <c r="AQ11" s="7">
        <v>157</v>
      </c>
      <c r="AR11" s="7"/>
      <c r="AS11" s="7">
        <v>69</v>
      </c>
      <c r="AT11" s="7"/>
    </row>
    <row r="12" spans="1:46" x14ac:dyDescent="0.3">
      <c r="A12" s="6" t="s">
        <v>1514</v>
      </c>
      <c r="B12" s="6"/>
      <c r="C12" s="6"/>
      <c r="D12" s="6" t="s">
        <v>42</v>
      </c>
      <c r="E12" s="7">
        <v>678</v>
      </c>
      <c r="F12" s="7"/>
      <c r="G12" s="7">
        <v>1244</v>
      </c>
      <c r="H12" s="7"/>
      <c r="I12" s="7">
        <v>1323</v>
      </c>
      <c r="J12" s="7"/>
      <c r="K12" s="7">
        <v>1183</v>
      </c>
      <c r="L12" s="7"/>
      <c r="M12" s="7">
        <v>1254</v>
      </c>
      <c r="N12" s="7"/>
      <c r="O12" s="7">
        <v>999</v>
      </c>
      <c r="P12" s="7"/>
      <c r="Q12" s="7">
        <v>842</v>
      </c>
      <c r="R12" s="7"/>
      <c r="S12" s="7">
        <v>883</v>
      </c>
      <c r="T12" s="7"/>
      <c r="U12" s="7">
        <v>763</v>
      </c>
      <c r="V12" s="7"/>
      <c r="W12" s="7">
        <v>507</v>
      </c>
      <c r="X12" s="7"/>
      <c r="Y12" s="7">
        <v>452</v>
      </c>
      <c r="Z12" s="7"/>
      <c r="AA12" s="7">
        <v>419</v>
      </c>
      <c r="AB12" s="7"/>
      <c r="AC12" s="7">
        <v>334</v>
      </c>
      <c r="AD12" s="7"/>
      <c r="AE12" s="7">
        <v>422</v>
      </c>
      <c r="AF12" s="7"/>
      <c r="AG12" s="7">
        <v>461</v>
      </c>
      <c r="AH12" s="7"/>
      <c r="AI12" s="7">
        <v>487</v>
      </c>
      <c r="AJ12" s="7"/>
      <c r="AK12" s="7">
        <v>617</v>
      </c>
      <c r="AL12" s="7"/>
      <c r="AM12" s="7">
        <v>588</v>
      </c>
      <c r="AN12" s="7" t="s">
        <v>59</v>
      </c>
      <c r="AO12" s="7">
        <v>1104</v>
      </c>
      <c r="AP12" s="7" t="s">
        <v>59</v>
      </c>
      <c r="AQ12" s="7">
        <v>1223</v>
      </c>
      <c r="AR12" s="7" t="s">
        <v>59</v>
      </c>
      <c r="AS12" s="7">
        <v>889</v>
      </c>
      <c r="AT12" s="7"/>
    </row>
    <row r="13" spans="1:46" x14ac:dyDescent="0.3">
      <c r="A13" s="6" t="s">
        <v>1515</v>
      </c>
      <c r="B13" s="6"/>
      <c r="C13" s="6"/>
      <c r="D13" s="6" t="s">
        <v>1195</v>
      </c>
      <c r="E13" s="7">
        <v>137</v>
      </c>
      <c r="F13" s="7"/>
      <c r="G13" s="7">
        <v>128</v>
      </c>
      <c r="H13" s="7"/>
      <c r="I13" s="7">
        <v>99</v>
      </c>
      <c r="J13" s="7"/>
      <c r="K13" s="7">
        <v>107</v>
      </c>
      <c r="L13" s="7"/>
      <c r="M13" s="7">
        <v>237</v>
      </c>
      <c r="N13" s="7"/>
      <c r="O13" s="7">
        <v>408</v>
      </c>
      <c r="P13" s="7"/>
      <c r="Q13" s="7">
        <v>570</v>
      </c>
      <c r="R13" s="7"/>
      <c r="S13" s="7">
        <v>556</v>
      </c>
      <c r="T13" s="7"/>
      <c r="U13" s="7">
        <v>604</v>
      </c>
      <c r="V13" s="7"/>
      <c r="W13" s="7">
        <v>578</v>
      </c>
      <c r="X13" s="7"/>
      <c r="Y13" s="7">
        <v>669</v>
      </c>
      <c r="Z13" s="7"/>
      <c r="AA13" s="7">
        <v>730</v>
      </c>
      <c r="AB13" s="7"/>
      <c r="AC13" s="7">
        <v>741</v>
      </c>
      <c r="AD13" s="7"/>
      <c r="AE13" s="7">
        <v>806</v>
      </c>
      <c r="AF13" s="7"/>
      <c r="AG13" s="7">
        <v>823</v>
      </c>
      <c r="AH13" s="7"/>
      <c r="AI13" s="7">
        <v>1056</v>
      </c>
      <c r="AJ13" s="7"/>
      <c r="AK13" s="7">
        <v>1183</v>
      </c>
      <c r="AL13" s="7"/>
      <c r="AM13" s="7">
        <v>1265</v>
      </c>
      <c r="AN13" s="7"/>
      <c r="AO13" s="7">
        <v>1506</v>
      </c>
      <c r="AP13" s="7"/>
      <c r="AQ13" s="7">
        <v>1441</v>
      </c>
      <c r="AR13" s="7"/>
      <c r="AS13" s="7">
        <v>1465</v>
      </c>
      <c r="AT13" s="7"/>
    </row>
    <row r="14" spans="1:46" x14ac:dyDescent="0.3">
      <c r="A14" s="6" t="s">
        <v>1516</v>
      </c>
      <c r="B14" s="6"/>
      <c r="C14" s="6"/>
      <c r="D14" s="6" t="s">
        <v>1197</v>
      </c>
      <c r="E14" s="7">
        <v>2782</v>
      </c>
      <c r="F14" s="7"/>
      <c r="G14" s="7">
        <v>2525</v>
      </c>
      <c r="H14" s="7"/>
      <c r="I14" s="7">
        <v>3198</v>
      </c>
      <c r="J14" s="7"/>
      <c r="K14" s="7">
        <v>3605</v>
      </c>
      <c r="L14" s="7"/>
      <c r="M14" s="7">
        <v>3985</v>
      </c>
      <c r="N14" s="7"/>
      <c r="O14" s="7">
        <v>3708</v>
      </c>
      <c r="P14" s="7"/>
      <c r="Q14" s="7">
        <v>4530</v>
      </c>
      <c r="R14" s="7"/>
      <c r="S14" s="7">
        <v>4991</v>
      </c>
      <c r="T14" s="7"/>
      <c r="U14" s="7">
        <v>4207</v>
      </c>
      <c r="V14" s="7"/>
      <c r="W14" s="7">
        <v>4235</v>
      </c>
      <c r="X14" s="7"/>
      <c r="Y14" s="7">
        <v>4380</v>
      </c>
      <c r="Z14" s="7"/>
      <c r="AA14" s="7">
        <v>5238</v>
      </c>
      <c r="AB14" s="7"/>
      <c r="AC14" s="7">
        <v>5699</v>
      </c>
      <c r="AD14" s="7"/>
      <c r="AE14" s="7">
        <v>5832</v>
      </c>
      <c r="AF14" s="7"/>
      <c r="AG14" s="7">
        <v>5885</v>
      </c>
      <c r="AH14" s="7"/>
      <c r="AI14" s="7">
        <v>6516</v>
      </c>
      <c r="AJ14" s="7"/>
      <c r="AK14" s="7">
        <v>6423</v>
      </c>
      <c r="AL14" s="7"/>
      <c r="AM14" s="7">
        <v>6447</v>
      </c>
      <c r="AN14" s="7"/>
      <c r="AO14" s="7">
        <v>6420</v>
      </c>
      <c r="AP14" s="7" t="s">
        <v>59</v>
      </c>
      <c r="AQ14" s="7">
        <v>5894</v>
      </c>
      <c r="AR14" s="7" t="s">
        <v>59</v>
      </c>
      <c r="AS14" s="7">
        <v>6735</v>
      </c>
      <c r="AT14" s="7"/>
    </row>
    <row r="16" spans="1:46" x14ac:dyDescent="0.3">
      <c r="A16" s="6" t="s">
        <v>1517</v>
      </c>
      <c r="B16" s="6"/>
      <c r="C16" s="8" t="s">
        <v>113</v>
      </c>
      <c r="D16" s="6"/>
      <c r="E16" s="7">
        <v>10486</v>
      </c>
      <c r="F16" s="7"/>
      <c r="G16" s="7">
        <v>10484</v>
      </c>
      <c r="H16" s="7"/>
      <c r="I16" s="7">
        <v>11433</v>
      </c>
      <c r="J16" s="7"/>
      <c r="K16" s="7">
        <v>11737</v>
      </c>
      <c r="L16" s="7"/>
      <c r="M16" s="7">
        <v>14175</v>
      </c>
      <c r="N16" s="7"/>
      <c r="O16" s="7">
        <v>15658</v>
      </c>
      <c r="P16" s="7"/>
      <c r="Q16" s="7">
        <v>17702</v>
      </c>
      <c r="R16" s="7"/>
      <c r="S16" s="7">
        <v>20267</v>
      </c>
      <c r="T16" s="7"/>
      <c r="U16" s="7">
        <v>19550</v>
      </c>
      <c r="V16" s="7"/>
      <c r="W16" s="7">
        <v>13227</v>
      </c>
      <c r="X16" s="7"/>
      <c r="Y16" s="7">
        <v>15526</v>
      </c>
      <c r="Z16" s="7"/>
      <c r="AA16" s="7">
        <v>15955</v>
      </c>
      <c r="AB16" s="7"/>
      <c r="AC16" s="7">
        <v>15690</v>
      </c>
      <c r="AD16" s="7"/>
      <c r="AE16" s="7">
        <v>16093</v>
      </c>
      <c r="AF16" s="7"/>
      <c r="AG16" s="7">
        <v>16788</v>
      </c>
      <c r="AH16" s="7"/>
      <c r="AI16" s="7">
        <v>16347</v>
      </c>
      <c r="AJ16" s="7"/>
      <c r="AK16" s="7">
        <v>16752</v>
      </c>
      <c r="AL16" s="7"/>
      <c r="AM16" s="7">
        <v>19055</v>
      </c>
      <c r="AN16" s="7" t="s">
        <v>59</v>
      </c>
      <c r="AO16" s="7">
        <v>19946</v>
      </c>
      <c r="AP16" s="7" t="s">
        <v>59</v>
      </c>
      <c r="AQ16" s="7">
        <v>16323</v>
      </c>
      <c r="AR16" s="7" t="s">
        <v>59</v>
      </c>
      <c r="AS16" s="7">
        <v>14377</v>
      </c>
      <c r="AT16" s="7"/>
    </row>
    <row r="17" spans="1:46" x14ac:dyDescent="0.3">
      <c r="A17" s="6" t="s">
        <v>1518</v>
      </c>
      <c r="B17" s="6"/>
      <c r="C17" s="6"/>
      <c r="D17" s="6" t="s">
        <v>1192</v>
      </c>
      <c r="E17" s="7">
        <v>0</v>
      </c>
      <c r="F17" s="7"/>
      <c r="G17" s="7">
        <v>0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2</v>
      </c>
      <c r="R17" s="7"/>
      <c r="S17" s="7">
        <v>23</v>
      </c>
      <c r="T17" s="7"/>
      <c r="U17" s="7">
        <v>2</v>
      </c>
      <c r="V17" s="7"/>
      <c r="W17" s="7">
        <v>0</v>
      </c>
      <c r="X17" s="7"/>
      <c r="Y17" s="7">
        <v>0</v>
      </c>
      <c r="Z17" s="7"/>
      <c r="AA17" s="7">
        <v>0</v>
      </c>
      <c r="AB17" s="7"/>
      <c r="AC17" s="7">
        <v>0</v>
      </c>
      <c r="AD17" s="7"/>
      <c r="AE17" s="7">
        <v>0</v>
      </c>
      <c r="AF17" s="7"/>
      <c r="AG17" s="7">
        <v>0</v>
      </c>
      <c r="AH17" s="7"/>
      <c r="AI17" s="7">
        <v>0</v>
      </c>
      <c r="AJ17" s="7"/>
      <c r="AK17" s="7">
        <v>0</v>
      </c>
      <c r="AL17" s="7"/>
      <c r="AM17" s="7">
        <v>0</v>
      </c>
      <c r="AN17" s="7"/>
      <c r="AO17" s="7">
        <v>0</v>
      </c>
      <c r="AP17" s="7"/>
      <c r="AQ17" s="7">
        <v>0</v>
      </c>
      <c r="AR17" s="7"/>
      <c r="AS17" s="7">
        <v>1</v>
      </c>
      <c r="AT17" s="7"/>
    </row>
    <row r="18" spans="1:46" x14ac:dyDescent="0.3">
      <c r="A18" s="6" t="s">
        <v>1519</v>
      </c>
      <c r="B18" s="6"/>
      <c r="C18" s="6"/>
      <c r="D18" s="6" t="s">
        <v>42</v>
      </c>
      <c r="E18" s="7">
        <v>4415</v>
      </c>
      <c r="F18" s="7"/>
      <c r="G18" s="7">
        <v>4757</v>
      </c>
      <c r="H18" s="7"/>
      <c r="I18" s="7">
        <v>4999</v>
      </c>
      <c r="J18" s="7"/>
      <c r="K18" s="7">
        <v>4788</v>
      </c>
      <c r="L18" s="7"/>
      <c r="M18" s="7">
        <v>5585</v>
      </c>
      <c r="N18" s="7"/>
      <c r="O18" s="7">
        <v>6522</v>
      </c>
      <c r="P18" s="7"/>
      <c r="Q18" s="7">
        <v>8584</v>
      </c>
      <c r="R18" s="7"/>
      <c r="S18" s="7">
        <v>9610</v>
      </c>
      <c r="T18" s="7"/>
      <c r="U18" s="7">
        <v>8895</v>
      </c>
      <c r="V18" s="7"/>
      <c r="W18" s="7">
        <v>4178</v>
      </c>
      <c r="X18" s="7"/>
      <c r="Y18" s="7">
        <v>6591</v>
      </c>
      <c r="Z18" s="7"/>
      <c r="AA18" s="7">
        <v>7394</v>
      </c>
      <c r="AB18" s="7"/>
      <c r="AC18" s="7">
        <v>6827</v>
      </c>
      <c r="AD18" s="7"/>
      <c r="AE18" s="7">
        <v>6747</v>
      </c>
      <c r="AF18" s="7"/>
      <c r="AG18" s="7">
        <v>6954</v>
      </c>
      <c r="AH18" s="7"/>
      <c r="AI18" s="7">
        <v>6805</v>
      </c>
      <c r="AJ18" s="7"/>
      <c r="AK18" s="7">
        <v>6887</v>
      </c>
      <c r="AL18" s="7"/>
      <c r="AM18" s="7">
        <v>7572</v>
      </c>
      <c r="AN18" s="7" t="s">
        <v>59</v>
      </c>
      <c r="AO18" s="7">
        <v>8400</v>
      </c>
      <c r="AP18" s="7" t="s">
        <v>59</v>
      </c>
      <c r="AQ18" s="7">
        <v>7656</v>
      </c>
      <c r="AR18" s="7" t="s">
        <v>59</v>
      </c>
      <c r="AS18" s="7">
        <v>7058</v>
      </c>
      <c r="AT18" s="7"/>
    </row>
    <row r="19" spans="1:46" x14ac:dyDescent="0.3">
      <c r="A19" s="6" t="s">
        <v>1520</v>
      </c>
      <c r="B19" s="6"/>
      <c r="C19" s="6"/>
      <c r="D19" s="6" t="s">
        <v>1195</v>
      </c>
      <c r="E19" s="7">
        <v>985</v>
      </c>
      <c r="F19" s="7"/>
      <c r="G19" s="7">
        <v>910</v>
      </c>
      <c r="H19" s="7"/>
      <c r="I19" s="7">
        <v>1001</v>
      </c>
      <c r="J19" s="7"/>
      <c r="K19" s="7">
        <v>854</v>
      </c>
      <c r="L19" s="7"/>
      <c r="M19" s="7">
        <v>921</v>
      </c>
      <c r="N19" s="7"/>
      <c r="O19" s="7">
        <v>821</v>
      </c>
      <c r="P19" s="7"/>
      <c r="Q19" s="7">
        <v>856</v>
      </c>
      <c r="R19" s="7"/>
      <c r="S19" s="7">
        <v>1058</v>
      </c>
      <c r="T19" s="7"/>
      <c r="U19" s="7">
        <v>923</v>
      </c>
      <c r="V19" s="7"/>
      <c r="W19" s="7">
        <v>912</v>
      </c>
      <c r="X19" s="7"/>
      <c r="Y19" s="7">
        <v>1123</v>
      </c>
      <c r="Z19" s="7"/>
      <c r="AA19" s="7">
        <v>1434</v>
      </c>
      <c r="AB19" s="7"/>
      <c r="AC19" s="7">
        <v>1307</v>
      </c>
      <c r="AD19" s="7"/>
      <c r="AE19" s="7">
        <v>1729</v>
      </c>
      <c r="AF19" s="7"/>
      <c r="AG19" s="7">
        <v>1756</v>
      </c>
      <c r="AH19" s="7"/>
      <c r="AI19" s="7">
        <v>1442</v>
      </c>
      <c r="AJ19" s="7"/>
      <c r="AK19" s="7">
        <v>1231</v>
      </c>
      <c r="AL19" s="7"/>
      <c r="AM19" s="7">
        <v>1224</v>
      </c>
      <c r="AN19" s="7"/>
      <c r="AO19" s="7">
        <v>1035</v>
      </c>
      <c r="AP19" s="7"/>
      <c r="AQ19" s="7">
        <v>615</v>
      </c>
      <c r="AR19" s="7"/>
      <c r="AS19" s="7">
        <v>394</v>
      </c>
      <c r="AT19" s="7"/>
    </row>
    <row r="20" spans="1:46" x14ac:dyDescent="0.3">
      <c r="A20" s="6" t="s">
        <v>1521</v>
      </c>
      <c r="B20" s="6"/>
      <c r="C20" s="6"/>
      <c r="D20" s="6" t="s">
        <v>1197</v>
      </c>
      <c r="E20" s="7">
        <v>5086</v>
      </c>
      <c r="F20" s="7"/>
      <c r="G20" s="7">
        <v>4817</v>
      </c>
      <c r="H20" s="7"/>
      <c r="I20" s="7">
        <v>5433</v>
      </c>
      <c r="J20" s="7"/>
      <c r="K20" s="7">
        <v>6095</v>
      </c>
      <c r="L20" s="7"/>
      <c r="M20" s="7">
        <v>7669</v>
      </c>
      <c r="N20" s="7"/>
      <c r="O20" s="7">
        <v>8315</v>
      </c>
      <c r="P20" s="7"/>
      <c r="Q20" s="7">
        <v>8260</v>
      </c>
      <c r="R20" s="7"/>
      <c r="S20" s="7">
        <v>9575</v>
      </c>
      <c r="T20" s="7"/>
      <c r="U20" s="7">
        <v>9730</v>
      </c>
      <c r="V20" s="7"/>
      <c r="W20" s="7">
        <v>8137</v>
      </c>
      <c r="X20" s="7"/>
      <c r="Y20" s="7">
        <v>7813</v>
      </c>
      <c r="Z20" s="7"/>
      <c r="AA20" s="7">
        <v>7127</v>
      </c>
      <c r="AB20" s="7"/>
      <c r="AC20" s="7">
        <v>7556</v>
      </c>
      <c r="AD20" s="7"/>
      <c r="AE20" s="7">
        <v>7617</v>
      </c>
      <c r="AF20" s="7"/>
      <c r="AG20" s="7">
        <v>8078</v>
      </c>
      <c r="AH20" s="7"/>
      <c r="AI20" s="7">
        <v>8101</v>
      </c>
      <c r="AJ20" s="7"/>
      <c r="AK20" s="7">
        <v>8634</v>
      </c>
      <c r="AL20" s="7"/>
      <c r="AM20" s="7">
        <v>10259</v>
      </c>
      <c r="AN20" s="7"/>
      <c r="AO20" s="7">
        <v>10510</v>
      </c>
      <c r="AP20" s="7" t="s">
        <v>59</v>
      </c>
      <c r="AQ20" s="7">
        <v>8052</v>
      </c>
      <c r="AR20" s="7" t="s">
        <v>59</v>
      </c>
      <c r="AS20" s="7">
        <v>6923</v>
      </c>
      <c r="AT20" s="7"/>
    </row>
    <row r="21" spans="1:46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 x14ac:dyDescent="0.3">
      <c r="A22" s="9" t="s">
        <v>1143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x14ac:dyDescent="0.3">
      <c r="A23" s="9" t="s">
        <v>85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x14ac:dyDescent="0.3">
      <c r="A25" s="10" t="s">
        <v>35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x14ac:dyDescent="0.3">
      <c r="A26" s="9" t="s">
        <v>86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x14ac:dyDescent="0.3">
      <c r="A28" s="9" t="s">
        <v>1522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37"/>
  <sheetViews>
    <sheetView workbookViewId="0"/>
  </sheetViews>
  <sheetFormatPr defaultColWidth="12" defaultRowHeight="10.15" x14ac:dyDescent="0.3"/>
  <cols>
    <col min="1" max="1" width="18.1640625" customWidth="1"/>
    <col min="2" max="4" width="2.5" customWidth="1"/>
    <col min="5" max="5" width="70.6640625" customWidth="1"/>
    <col min="6" max="6" width="10.1640625" customWidth="1"/>
    <col min="7" max="7" width="2.83203125" customWidth="1"/>
    <col min="8" max="8" width="10.1640625" customWidth="1"/>
    <col min="9" max="9" width="2.83203125" customWidth="1"/>
    <col min="10" max="10" width="10.1640625" customWidth="1"/>
    <col min="11" max="11" width="2.83203125" customWidth="1"/>
    <col min="12" max="12" width="10.1640625" customWidth="1"/>
    <col min="13" max="13" width="2.83203125" customWidth="1"/>
    <col min="14" max="14" width="10.1640625" customWidth="1"/>
    <col min="15" max="15" width="2.83203125" customWidth="1"/>
    <col min="16" max="16" width="10.1640625" customWidth="1"/>
    <col min="17" max="17" width="2.83203125" customWidth="1"/>
    <col min="18" max="18" width="10.1640625" customWidth="1"/>
    <col min="19" max="19" width="2.83203125" customWidth="1"/>
    <col min="20" max="20" width="10.1640625" customWidth="1"/>
    <col min="21" max="21" width="2.83203125" customWidth="1"/>
    <col min="22" max="22" width="10.1640625" customWidth="1"/>
    <col min="23" max="23" width="2.83203125" customWidth="1"/>
    <col min="24" max="24" width="10.1640625" customWidth="1"/>
    <col min="25" max="25" width="2.83203125" customWidth="1"/>
    <col min="26" max="26" width="10.1640625" customWidth="1"/>
    <col min="27" max="27" width="2.83203125" customWidth="1"/>
    <col min="28" max="28" width="10.1640625" customWidth="1"/>
    <col min="29" max="29" width="2.83203125" customWidth="1"/>
    <col min="30" max="30" width="10.1640625" customWidth="1"/>
    <col min="31" max="31" width="2.83203125" customWidth="1"/>
    <col min="32" max="32" width="10.1640625" customWidth="1"/>
    <col min="33" max="33" width="2.83203125" customWidth="1"/>
    <col min="34" max="34" width="10.1640625" customWidth="1"/>
    <col min="35" max="35" width="2.83203125" customWidth="1"/>
    <col min="36" max="36" width="10.1640625" customWidth="1"/>
    <col min="37" max="37" width="2.83203125" customWidth="1"/>
    <col min="38" max="38" width="10.1640625" customWidth="1"/>
    <col min="39" max="39" width="2.83203125" customWidth="1"/>
    <col min="40" max="40" width="10.1640625" customWidth="1"/>
    <col min="41" max="41" width="2.83203125" customWidth="1"/>
    <col min="42" max="42" width="10.1640625" customWidth="1"/>
    <col min="43" max="43" width="2.83203125" customWidth="1"/>
    <col min="44" max="44" width="10.1640625" customWidth="1"/>
    <col min="45" max="45" width="2.83203125" customWidth="1"/>
    <col min="46" max="46" width="10.1640625" customWidth="1"/>
    <col min="47" max="47" width="2.83203125" customWidth="1"/>
  </cols>
  <sheetData>
    <row r="1" spans="1:47" ht="15" customHeight="1" x14ac:dyDescent="0.35">
      <c r="A1" s="1" t="s">
        <v>1475</v>
      </c>
    </row>
    <row r="2" spans="1:47" ht="20.25" customHeight="1" x14ac:dyDescent="0.4">
      <c r="A2" s="3" t="s">
        <v>1476</v>
      </c>
    </row>
    <row r="3" spans="1:47" ht="15" customHeight="1" x14ac:dyDescent="0.35">
      <c r="A3" s="1" t="s">
        <v>90</v>
      </c>
    </row>
    <row r="4" spans="1:47" ht="12.75" customHeight="1" x14ac:dyDescent="0.35">
      <c r="A4" s="2" t="s">
        <v>3</v>
      </c>
    </row>
    <row r="6" spans="1:47" x14ac:dyDescent="0.3">
      <c r="A6" s="5" t="s">
        <v>91</v>
      </c>
      <c r="B6" s="5"/>
      <c r="C6" s="5"/>
      <c r="D6" s="5"/>
      <c r="E6" s="4"/>
      <c r="F6" s="4">
        <v>2001</v>
      </c>
      <c r="G6" s="4"/>
      <c r="H6" s="4">
        <v>2002</v>
      </c>
      <c r="I6" s="4"/>
      <c r="J6" s="4">
        <v>2003</v>
      </c>
      <c r="K6" s="4"/>
      <c r="L6" s="4">
        <v>2004</v>
      </c>
      <c r="M6" s="4"/>
      <c r="N6" s="4">
        <v>2005</v>
      </c>
      <c r="O6" s="4"/>
      <c r="P6" s="4">
        <v>2006</v>
      </c>
      <c r="Q6" s="4"/>
      <c r="R6" s="4">
        <v>2007</v>
      </c>
      <c r="S6" s="4"/>
      <c r="T6" s="4">
        <v>2008</v>
      </c>
      <c r="U6" s="4"/>
      <c r="V6" s="4">
        <v>2009</v>
      </c>
      <c r="W6" s="4"/>
      <c r="X6" s="4">
        <v>2010</v>
      </c>
      <c r="Y6" s="4"/>
      <c r="Z6" s="4">
        <v>2011</v>
      </c>
      <c r="AA6" s="4"/>
      <c r="AB6" s="4">
        <v>2012</v>
      </c>
      <c r="AC6" s="4"/>
      <c r="AD6" s="4">
        <v>2013</v>
      </c>
      <c r="AE6" s="4"/>
      <c r="AF6" s="4">
        <v>2014</v>
      </c>
      <c r="AG6" s="4"/>
      <c r="AH6" s="4">
        <v>2015</v>
      </c>
      <c r="AI6" s="4"/>
      <c r="AJ6" s="4">
        <v>2016</v>
      </c>
      <c r="AK6" s="4"/>
      <c r="AL6" s="4">
        <v>2017</v>
      </c>
      <c r="AM6" s="4"/>
      <c r="AN6" s="4">
        <v>2018</v>
      </c>
      <c r="AO6" s="4"/>
      <c r="AP6" s="4">
        <v>2019</v>
      </c>
      <c r="AQ6" s="4"/>
      <c r="AR6" s="4">
        <v>2020</v>
      </c>
      <c r="AS6" s="4"/>
      <c r="AT6" s="4">
        <v>2021</v>
      </c>
      <c r="AU6" s="4"/>
    </row>
    <row r="8" spans="1:47" x14ac:dyDescent="0.3">
      <c r="A8" s="6" t="s">
        <v>1477</v>
      </c>
      <c r="B8" s="8" t="s">
        <v>1478</v>
      </c>
      <c r="C8" s="6"/>
      <c r="D8" s="6"/>
      <c r="E8" s="6"/>
      <c r="F8" s="7">
        <v>481</v>
      </c>
      <c r="G8" s="7"/>
      <c r="H8" s="7">
        <v>223</v>
      </c>
      <c r="I8" s="7"/>
      <c r="J8" s="7">
        <v>125</v>
      </c>
      <c r="K8" s="7"/>
      <c r="L8" s="7">
        <v>258</v>
      </c>
      <c r="M8" s="7"/>
      <c r="N8" s="7">
        <v>320</v>
      </c>
      <c r="O8" s="7"/>
      <c r="P8" s="7">
        <v>150</v>
      </c>
      <c r="Q8" s="7"/>
      <c r="R8" s="7">
        <v>597</v>
      </c>
      <c r="S8" s="7"/>
      <c r="T8" s="7">
        <v>691</v>
      </c>
      <c r="U8" s="7"/>
      <c r="V8" s="7">
        <v>760</v>
      </c>
      <c r="W8" s="7"/>
      <c r="X8" s="7">
        <v>620</v>
      </c>
      <c r="Y8" s="7"/>
      <c r="Z8" s="7">
        <v>-176</v>
      </c>
      <c r="AA8" s="7"/>
      <c r="AB8" s="7">
        <v>-343</v>
      </c>
      <c r="AC8" s="7"/>
      <c r="AD8" s="7">
        <v>-409</v>
      </c>
      <c r="AE8" s="7"/>
      <c r="AF8" s="7">
        <v>-437</v>
      </c>
      <c r="AG8" s="7"/>
      <c r="AH8" s="7">
        <v>-338</v>
      </c>
      <c r="AI8" s="7"/>
      <c r="AJ8" s="7">
        <v>-266</v>
      </c>
      <c r="AK8" s="7"/>
      <c r="AL8" s="7">
        <v>-193</v>
      </c>
      <c r="AM8" s="7"/>
      <c r="AN8" s="7">
        <v>-362</v>
      </c>
      <c r="AO8" s="7" t="s">
        <v>59</v>
      </c>
      <c r="AP8" s="7">
        <v>-251</v>
      </c>
      <c r="AQ8" s="7" t="s">
        <v>59</v>
      </c>
      <c r="AR8" s="7">
        <v>-564</v>
      </c>
      <c r="AS8" s="7" t="s">
        <v>59</v>
      </c>
      <c r="AT8" s="7">
        <v>-1290</v>
      </c>
      <c r="AU8" s="7"/>
    </row>
    <row r="10" spans="1:47" x14ac:dyDescent="0.3">
      <c r="A10" s="6" t="s">
        <v>1479</v>
      </c>
      <c r="B10" s="6"/>
      <c r="C10" s="8" t="s">
        <v>1480</v>
      </c>
      <c r="D10" s="6"/>
      <c r="E10" s="6"/>
      <c r="F10" s="7">
        <v>1374</v>
      </c>
      <c r="G10" s="7"/>
      <c r="H10" s="7">
        <v>1347</v>
      </c>
      <c r="I10" s="7"/>
      <c r="J10" s="7">
        <v>1388</v>
      </c>
      <c r="K10" s="7"/>
      <c r="L10" s="7">
        <v>1442</v>
      </c>
      <c r="M10" s="7"/>
      <c r="N10" s="7">
        <v>1567</v>
      </c>
      <c r="O10" s="7"/>
      <c r="P10" s="7">
        <v>1676</v>
      </c>
      <c r="Q10" s="7"/>
      <c r="R10" s="7">
        <v>1970</v>
      </c>
      <c r="S10" s="7"/>
      <c r="T10" s="7">
        <v>2112</v>
      </c>
      <c r="U10" s="7"/>
      <c r="V10" s="7">
        <v>2361</v>
      </c>
      <c r="W10" s="7"/>
      <c r="X10" s="7">
        <v>2022</v>
      </c>
      <c r="Y10" s="7"/>
      <c r="Z10" s="7">
        <v>1173</v>
      </c>
      <c r="AA10" s="7"/>
      <c r="AB10" s="7">
        <v>1263</v>
      </c>
      <c r="AC10" s="7"/>
      <c r="AD10" s="7">
        <v>1275</v>
      </c>
      <c r="AE10" s="7"/>
      <c r="AF10" s="7">
        <v>1271</v>
      </c>
      <c r="AG10" s="7"/>
      <c r="AH10" s="7">
        <v>1971</v>
      </c>
      <c r="AI10" s="7"/>
      <c r="AJ10" s="7">
        <v>2166</v>
      </c>
      <c r="AK10" s="7"/>
      <c r="AL10" s="7">
        <v>2318</v>
      </c>
      <c r="AM10" s="7"/>
      <c r="AN10" s="7">
        <v>2334</v>
      </c>
      <c r="AO10" s="7" t="s">
        <v>59</v>
      </c>
      <c r="AP10" s="7">
        <v>2758</v>
      </c>
      <c r="AQ10" s="7" t="s">
        <v>59</v>
      </c>
      <c r="AR10" s="7">
        <v>2653</v>
      </c>
      <c r="AS10" s="7" t="s">
        <v>59</v>
      </c>
      <c r="AT10" s="7">
        <v>1665</v>
      </c>
      <c r="AU10" s="7"/>
    </row>
    <row r="11" spans="1:47" x14ac:dyDescent="0.3">
      <c r="A11" s="6" t="s">
        <v>1481</v>
      </c>
      <c r="B11" s="6"/>
      <c r="C11" s="6"/>
      <c r="D11" s="6" t="s">
        <v>1195</v>
      </c>
      <c r="E11" s="6"/>
      <c r="F11" s="7">
        <v>880</v>
      </c>
      <c r="G11" s="7"/>
      <c r="H11" s="7">
        <v>814</v>
      </c>
      <c r="I11" s="7"/>
      <c r="J11" s="7">
        <v>860</v>
      </c>
      <c r="K11" s="7"/>
      <c r="L11" s="7">
        <v>918</v>
      </c>
      <c r="M11" s="7"/>
      <c r="N11" s="7">
        <v>1049</v>
      </c>
      <c r="O11" s="7"/>
      <c r="P11" s="7">
        <v>1141</v>
      </c>
      <c r="Q11" s="7"/>
      <c r="R11" s="7">
        <v>1433</v>
      </c>
      <c r="S11" s="7"/>
      <c r="T11" s="7">
        <v>1549</v>
      </c>
      <c r="U11" s="7"/>
      <c r="V11" s="7">
        <v>1707</v>
      </c>
      <c r="W11" s="7"/>
      <c r="X11" s="7">
        <v>1486</v>
      </c>
      <c r="Y11" s="7"/>
      <c r="Z11" s="7">
        <v>598</v>
      </c>
      <c r="AA11" s="7"/>
      <c r="AB11" s="7">
        <v>659</v>
      </c>
      <c r="AC11" s="7"/>
      <c r="AD11" s="7">
        <v>668</v>
      </c>
      <c r="AE11" s="7"/>
      <c r="AF11" s="7">
        <v>668</v>
      </c>
      <c r="AG11" s="7"/>
      <c r="AH11" s="7">
        <v>717</v>
      </c>
      <c r="AI11" s="7"/>
      <c r="AJ11" s="7">
        <v>965</v>
      </c>
      <c r="AK11" s="7"/>
      <c r="AL11" s="7">
        <v>1004</v>
      </c>
      <c r="AM11" s="7"/>
      <c r="AN11" s="7">
        <v>907</v>
      </c>
      <c r="AO11" s="7"/>
      <c r="AP11" s="7">
        <v>1012</v>
      </c>
      <c r="AQ11" s="7"/>
      <c r="AR11" s="7">
        <v>989</v>
      </c>
      <c r="AS11" s="7"/>
      <c r="AT11" s="7">
        <v>873</v>
      </c>
      <c r="AU11" s="7"/>
    </row>
    <row r="12" spans="1:47" ht="11.65" x14ac:dyDescent="0.3">
      <c r="A12" s="6" t="s">
        <v>1482</v>
      </c>
      <c r="B12" s="6"/>
      <c r="C12" s="6"/>
      <c r="D12" s="6"/>
      <c r="E12" s="6" t="s">
        <v>1483</v>
      </c>
      <c r="F12" s="7">
        <v>781</v>
      </c>
      <c r="G12" s="7"/>
      <c r="H12" s="7">
        <v>706</v>
      </c>
      <c r="I12" s="7"/>
      <c r="J12" s="7">
        <v>744</v>
      </c>
      <c r="K12" s="7"/>
      <c r="L12" s="7">
        <v>797</v>
      </c>
      <c r="M12" s="7"/>
      <c r="N12" s="7">
        <v>916</v>
      </c>
      <c r="O12" s="7"/>
      <c r="P12" s="7">
        <v>1001</v>
      </c>
      <c r="Q12" s="7"/>
      <c r="R12" s="7">
        <v>1265</v>
      </c>
      <c r="S12" s="7"/>
      <c r="T12" s="7">
        <v>1395</v>
      </c>
      <c r="U12" s="7"/>
      <c r="V12" s="7">
        <v>1545</v>
      </c>
      <c r="W12" s="7"/>
      <c r="X12" s="7">
        <v>1312</v>
      </c>
      <c r="Y12" s="7"/>
      <c r="Z12" s="7">
        <v>395</v>
      </c>
      <c r="AA12" s="7"/>
      <c r="AB12" s="7">
        <v>484</v>
      </c>
      <c r="AC12" s="7"/>
      <c r="AD12" s="7">
        <v>482</v>
      </c>
      <c r="AE12" s="7"/>
      <c r="AF12" s="7">
        <v>454</v>
      </c>
      <c r="AG12" s="7"/>
      <c r="AH12" s="7">
        <v>488</v>
      </c>
      <c r="AI12" s="7"/>
      <c r="AJ12" s="7">
        <v>688</v>
      </c>
      <c r="AK12" s="7"/>
      <c r="AL12" s="7">
        <v>747</v>
      </c>
      <c r="AM12" s="7"/>
      <c r="AN12" s="7">
        <v>624</v>
      </c>
      <c r="AO12" s="7"/>
      <c r="AP12" s="7">
        <v>700</v>
      </c>
      <c r="AQ12" s="7"/>
      <c r="AR12" s="7">
        <v>663</v>
      </c>
      <c r="AS12" s="7"/>
      <c r="AT12" s="7">
        <v>533</v>
      </c>
      <c r="AU12" s="7"/>
    </row>
    <row r="13" spans="1:47" x14ac:dyDescent="0.3">
      <c r="A13" s="6" t="s">
        <v>1484</v>
      </c>
      <c r="B13" s="6"/>
      <c r="C13" s="6"/>
      <c r="D13" s="6"/>
      <c r="E13" s="6" t="s">
        <v>1485</v>
      </c>
      <c r="F13" s="7">
        <v>98</v>
      </c>
      <c r="G13" s="7"/>
      <c r="H13" s="7">
        <v>108</v>
      </c>
      <c r="I13" s="7"/>
      <c r="J13" s="7">
        <v>116</v>
      </c>
      <c r="K13" s="7"/>
      <c r="L13" s="7">
        <v>121</v>
      </c>
      <c r="M13" s="7"/>
      <c r="N13" s="7">
        <v>133</v>
      </c>
      <c r="O13" s="7"/>
      <c r="P13" s="7">
        <v>140</v>
      </c>
      <c r="Q13" s="7"/>
      <c r="R13" s="7">
        <v>167</v>
      </c>
      <c r="S13" s="7"/>
      <c r="T13" s="7">
        <v>154</v>
      </c>
      <c r="U13" s="7"/>
      <c r="V13" s="7">
        <v>162</v>
      </c>
      <c r="W13" s="7"/>
      <c r="X13" s="7">
        <v>173</v>
      </c>
      <c r="Y13" s="7"/>
      <c r="Z13" s="7">
        <v>204</v>
      </c>
      <c r="AA13" s="7"/>
      <c r="AB13" s="7">
        <v>175</v>
      </c>
      <c r="AC13" s="7"/>
      <c r="AD13" s="7">
        <v>186</v>
      </c>
      <c r="AE13" s="7"/>
      <c r="AF13" s="7">
        <v>213</v>
      </c>
      <c r="AG13" s="7"/>
      <c r="AH13" s="7">
        <v>229</v>
      </c>
      <c r="AI13" s="7"/>
      <c r="AJ13" s="7">
        <v>278</v>
      </c>
      <c r="AK13" s="7"/>
      <c r="AL13" s="7">
        <v>256</v>
      </c>
      <c r="AM13" s="7"/>
      <c r="AN13" s="7">
        <v>283</v>
      </c>
      <c r="AO13" s="7"/>
      <c r="AP13" s="7">
        <v>312</v>
      </c>
      <c r="AQ13" s="7"/>
      <c r="AR13" s="7">
        <v>326</v>
      </c>
      <c r="AS13" s="7"/>
      <c r="AT13" s="7">
        <v>339</v>
      </c>
      <c r="AU13" s="7"/>
    </row>
    <row r="14" spans="1:47" x14ac:dyDescent="0.3">
      <c r="A14" s="6" t="s">
        <v>1486</v>
      </c>
      <c r="B14" s="6"/>
      <c r="C14" s="6"/>
      <c r="D14" s="6" t="s">
        <v>1487</v>
      </c>
      <c r="E14" s="6"/>
      <c r="F14" s="7">
        <v>494</v>
      </c>
      <c r="G14" s="7"/>
      <c r="H14" s="7">
        <v>532</v>
      </c>
      <c r="I14" s="7"/>
      <c r="J14" s="7">
        <v>528</v>
      </c>
      <c r="K14" s="7"/>
      <c r="L14" s="7">
        <v>524</v>
      </c>
      <c r="M14" s="7"/>
      <c r="N14" s="7">
        <v>519</v>
      </c>
      <c r="O14" s="7"/>
      <c r="P14" s="7">
        <v>536</v>
      </c>
      <c r="Q14" s="7"/>
      <c r="R14" s="7">
        <v>537</v>
      </c>
      <c r="S14" s="7"/>
      <c r="T14" s="7">
        <v>562</v>
      </c>
      <c r="U14" s="7"/>
      <c r="V14" s="7">
        <v>654</v>
      </c>
      <c r="W14" s="7"/>
      <c r="X14" s="7">
        <v>536</v>
      </c>
      <c r="Y14" s="7"/>
      <c r="Z14" s="7">
        <v>574</v>
      </c>
      <c r="AA14" s="7"/>
      <c r="AB14" s="7">
        <v>604</v>
      </c>
      <c r="AC14" s="7"/>
      <c r="AD14" s="7">
        <v>607</v>
      </c>
      <c r="AE14" s="7"/>
      <c r="AF14" s="7">
        <v>603</v>
      </c>
      <c r="AG14" s="7"/>
      <c r="AH14" s="7">
        <v>1254</v>
      </c>
      <c r="AI14" s="7"/>
      <c r="AJ14" s="7">
        <v>1200</v>
      </c>
      <c r="AK14" s="7"/>
      <c r="AL14" s="7">
        <v>1314</v>
      </c>
      <c r="AM14" s="7"/>
      <c r="AN14" s="7">
        <v>1428</v>
      </c>
      <c r="AO14" s="7" t="s">
        <v>59</v>
      </c>
      <c r="AP14" s="7">
        <v>1746</v>
      </c>
      <c r="AQ14" s="7" t="s">
        <v>59</v>
      </c>
      <c r="AR14" s="7">
        <v>1664</v>
      </c>
      <c r="AS14" s="7" t="s">
        <v>59</v>
      </c>
      <c r="AT14" s="7">
        <v>792</v>
      </c>
      <c r="AU14" s="7"/>
    </row>
    <row r="15" spans="1:47" ht="11.65" x14ac:dyDescent="0.3">
      <c r="A15" s="6" t="s">
        <v>1488</v>
      </c>
      <c r="B15" s="6"/>
      <c r="C15" s="6"/>
      <c r="D15" s="6"/>
      <c r="E15" s="6" t="s">
        <v>1489</v>
      </c>
      <c r="F15" s="7" t="s">
        <v>15</v>
      </c>
      <c r="G15" s="7"/>
      <c r="H15" s="7">
        <v>505</v>
      </c>
      <c r="I15" s="7"/>
      <c r="J15" s="7">
        <v>500</v>
      </c>
      <c r="K15" s="7"/>
      <c r="L15" s="7">
        <v>495</v>
      </c>
      <c r="M15" s="7"/>
      <c r="N15" s="7">
        <v>489</v>
      </c>
      <c r="O15" s="7"/>
      <c r="P15" s="7">
        <v>512</v>
      </c>
      <c r="Q15" s="7"/>
      <c r="R15" s="7">
        <v>509</v>
      </c>
      <c r="S15" s="7"/>
      <c r="T15" s="7">
        <v>531</v>
      </c>
      <c r="U15" s="7"/>
      <c r="V15" s="7">
        <v>615</v>
      </c>
      <c r="W15" s="7"/>
      <c r="X15" s="7">
        <v>499</v>
      </c>
      <c r="Y15" s="7"/>
      <c r="Z15" s="7">
        <v>534</v>
      </c>
      <c r="AA15" s="7"/>
      <c r="AB15" s="7">
        <v>568</v>
      </c>
      <c r="AC15" s="7"/>
      <c r="AD15" s="7">
        <v>571</v>
      </c>
      <c r="AE15" s="7"/>
      <c r="AF15" s="7">
        <v>564</v>
      </c>
      <c r="AG15" s="7"/>
      <c r="AH15" s="7">
        <v>685</v>
      </c>
      <c r="AI15" s="7"/>
      <c r="AJ15" s="7">
        <v>770</v>
      </c>
      <c r="AK15" s="7"/>
      <c r="AL15" s="7">
        <v>759</v>
      </c>
      <c r="AM15" s="7"/>
      <c r="AN15" s="7">
        <v>759</v>
      </c>
      <c r="AO15" s="7" t="s">
        <v>59</v>
      </c>
      <c r="AP15" s="7">
        <v>750</v>
      </c>
      <c r="AQ15" s="7" t="s">
        <v>59</v>
      </c>
      <c r="AR15" s="7">
        <v>685</v>
      </c>
      <c r="AS15" s="7" t="s">
        <v>59</v>
      </c>
      <c r="AT15" s="7">
        <v>45</v>
      </c>
      <c r="AU15" s="7"/>
    </row>
    <row r="16" spans="1:47" ht="11.65" x14ac:dyDescent="0.3">
      <c r="A16" s="6" t="s">
        <v>1490</v>
      </c>
      <c r="B16" s="6"/>
      <c r="C16" s="6"/>
      <c r="D16" s="6"/>
      <c r="E16" s="6" t="s">
        <v>1491</v>
      </c>
      <c r="F16" s="7" t="s">
        <v>15</v>
      </c>
      <c r="G16" s="7"/>
      <c r="H16" s="7">
        <v>28</v>
      </c>
      <c r="I16" s="7"/>
      <c r="J16" s="7">
        <v>28</v>
      </c>
      <c r="K16" s="7"/>
      <c r="L16" s="7">
        <v>29</v>
      </c>
      <c r="M16" s="7"/>
      <c r="N16" s="7">
        <v>30</v>
      </c>
      <c r="O16" s="7"/>
      <c r="P16" s="7">
        <v>24</v>
      </c>
      <c r="Q16" s="7"/>
      <c r="R16" s="7">
        <v>28</v>
      </c>
      <c r="S16" s="7"/>
      <c r="T16" s="7">
        <v>31</v>
      </c>
      <c r="U16" s="7"/>
      <c r="V16" s="7">
        <v>39</v>
      </c>
      <c r="W16" s="7"/>
      <c r="X16" s="7">
        <v>37</v>
      </c>
      <c r="Y16" s="7"/>
      <c r="Z16" s="7">
        <v>40</v>
      </c>
      <c r="AA16" s="7"/>
      <c r="AB16" s="7">
        <v>36</v>
      </c>
      <c r="AC16" s="7"/>
      <c r="AD16" s="7">
        <v>36</v>
      </c>
      <c r="AE16" s="7"/>
      <c r="AF16" s="7">
        <v>40</v>
      </c>
      <c r="AG16" s="7"/>
      <c r="AH16" s="7">
        <v>569</v>
      </c>
      <c r="AI16" s="7"/>
      <c r="AJ16" s="7">
        <v>430</v>
      </c>
      <c r="AK16" s="7"/>
      <c r="AL16" s="7">
        <v>555</v>
      </c>
      <c r="AM16" s="7"/>
      <c r="AN16" s="7">
        <v>669</v>
      </c>
      <c r="AO16" s="7"/>
      <c r="AP16" s="7">
        <v>996</v>
      </c>
      <c r="AQ16" s="7"/>
      <c r="AR16" s="7">
        <v>978</v>
      </c>
      <c r="AS16" s="7" t="s">
        <v>59</v>
      </c>
      <c r="AT16" s="7">
        <v>747</v>
      </c>
      <c r="AU16" s="7"/>
    </row>
    <row r="18" spans="1:47" x14ac:dyDescent="0.3">
      <c r="A18" s="6" t="s">
        <v>1492</v>
      </c>
      <c r="B18" s="6"/>
      <c r="C18" s="8" t="s">
        <v>1493</v>
      </c>
      <c r="D18" s="6"/>
      <c r="E18" s="6"/>
      <c r="F18" s="7">
        <v>893</v>
      </c>
      <c r="G18" s="7"/>
      <c r="H18" s="7">
        <v>1124</v>
      </c>
      <c r="I18" s="7"/>
      <c r="J18" s="7">
        <v>1262</v>
      </c>
      <c r="K18" s="7"/>
      <c r="L18" s="7">
        <v>1183</v>
      </c>
      <c r="M18" s="7"/>
      <c r="N18" s="7">
        <v>1247</v>
      </c>
      <c r="O18" s="7"/>
      <c r="P18" s="7">
        <v>1526</v>
      </c>
      <c r="Q18" s="7"/>
      <c r="R18" s="7">
        <v>1373</v>
      </c>
      <c r="S18" s="7"/>
      <c r="T18" s="7">
        <v>1421</v>
      </c>
      <c r="U18" s="7"/>
      <c r="V18" s="7">
        <v>1601</v>
      </c>
      <c r="W18" s="7"/>
      <c r="X18" s="7">
        <v>1402</v>
      </c>
      <c r="Y18" s="7"/>
      <c r="Z18" s="7">
        <v>1348</v>
      </c>
      <c r="AA18" s="7"/>
      <c r="AB18" s="7">
        <v>1606</v>
      </c>
      <c r="AC18" s="7"/>
      <c r="AD18" s="7">
        <v>1684</v>
      </c>
      <c r="AE18" s="7"/>
      <c r="AF18" s="7">
        <v>1708</v>
      </c>
      <c r="AG18" s="7"/>
      <c r="AH18" s="7">
        <v>2309</v>
      </c>
      <c r="AI18" s="7"/>
      <c r="AJ18" s="7">
        <v>2432</v>
      </c>
      <c r="AK18" s="7"/>
      <c r="AL18" s="7">
        <v>2510</v>
      </c>
      <c r="AM18" s="7"/>
      <c r="AN18" s="7">
        <v>2696</v>
      </c>
      <c r="AO18" s="7" t="s">
        <v>59</v>
      </c>
      <c r="AP18" s="7">
        <v>3009</v>
      </c>
      <c r="AQ18" s="7" t="s">
        <v>59</v>
      </c>
      <c r="AR18" s="7">
        <v>3218</v>
      </c>
      <c r="AS18" s="7" t="s">
        <v>59</v>
      </c>
      <c r="AT18" s="7">
        <v>2955</v>
      </c>
      <c r="AU18" s="7"/>
    </row>
    <row r="19" spans="1:47" x14ac:dyDescent="0.3">
      <c r="A19" s="6" t="s">
        <v>1494</v>
      </c>
      <c r="B19" s="6"/>
      <c r="C19" s="6"/>
      <c r="D19" s="6" t="s">
        <v>1195</v>
      </c>
      <c r="E19" s="6"/>
      <c r="F19" s="7">
        <v>470</v>
      </c>
      <c r="G19" s="7"/>
      <c r="H19" s="7">
        <v>446</v>
      </c>
      <c r="I19" s="7"/>
      <c r="J19" s="7">
        <v>434</v>
      </c>
      <c r="K19" s="7"/>
      <c r="L19" s="7">
        <v>419</v>
      </c>
      <c r="M19" s="7"/>
      <c r="N19" s="7">
        <v>427</v>
      </c>
      <c r="O19" s="7"/>
      <c r="P19" s="7">
        <v>479</v>
      </c>
      <c r="Q19" s="7"/>
      <c r="R19" s="7">
        <v>492</v>
      </c>
      <c r="S19" s="7"/>
      <c r="T19" s="7">
        <v>473</v>
      </c>
      <c r="U19" s="7"/>
      <c r="V19" s="7">
        <v>603</v>
      </c>
      <c r="W19" s="7"/>
      <c r="X19" s="7">
        <v>538</v>
      </c>
      <c r="Y19" s="7"/>
      <c r="Z19" s="7">
        <v>543</v>
      </c>
      <c r="AA19" s="7"/>
      <c r="AB19" s="7">
        <v>582</v>
      </c>
      <c r="AC19" s="7"/>
      <c r="AD19" s="7">
        <v>544</v>
      </c>
      <c r="AE19" s="7"/>
      <c r="AF19" s="7">
        <v>636</v>
      </c>
      <c r="AG19" s="7"/>
      <c r="AH19" s="7">
        <v>639</v>
      </c>
      <c r="AI19" s="7"/>
      <c r="AJ19" s="7">
        <v>688</v>
      </c>
      <c r="AK19" s="7"/>
      <c r="AL19" s="7">
        <v>647</v>
      </c>
      <c r="AM19" s="7"/>
      <c r="AN19" s="7">
        <v>684</v>
      </c>
      <c r="AO19" s="7"/>
      <c r="AP19" s="7">
        <v>766</v>
      </c>
      <c r="AQ19" s="7"/>
      <c r="AR19" s="7">
        <v>867</v>
      </c>
      <c r="AS19" s="7"/>
      <c r="AT19" s="7">
        <v>857</v>
      </c>
      <c r="AU19" s="7"/>
    </row>
    <row r="20" spans="1:47" x14ac:dyDescent="0.3">
      <c r="A20" s="6" t="s">
        <v>1495</v>
      </c>
      <c r="B20" s="6"/>
      <c r="C20" s="6"/>
      <c r="D20" s="6"/>
      <c r="E20" s="6" t="s">
        <v>1496</v>
      </c>
      <c r="F20" s="7">
        <v>0</v>
      </c>
      <c r="G20" s="7"/>
      <c r="H20" s="7">
        <v>0</v>
      </c>
      <c r="I20" s="7"/>
      <c r="J20" s="7">
        <v>0</v>
      </c>
      <c r="K20" s="7"/>
      <c r="L20" s="7">
        <v>0</v>
      </c>
      <c r="M20" s="7"/>
      <c r="N20" s="7">
        <v>0</v>
      </c>
      <c r="O20" s="7"/>
      <c r="P20" s="7">
        <v>0</v>
      </c>
      <c r="Q20" s="7"/>
      <c r="R20" s="7">
        <v>0</v>
      </c>
      <c r="S20" s="7"/>
      <c r="T20" s="7">
        <v>0</v>
      </c>
      <c r="U20" s="7"/>
      <c r="V20" s="7">
        <v>0</v>
      </c>
      <c r="W20" s="7"/>
      <c r="X20" s="7">
        <v>0</v>
      </c>
      <c r="Y20" s="7"/>
      <c r="Z20" s="7">
        <v>0</v>
      </c>
      <c r="AA20" s="7"/>
      <c r="AB20" s="7">
        <v>0</v>
      </c>
      <c r="AC20" s="7"/>
      <c r="AD20" s="7">
        <v>0</v>
      </c>
      <c r="AE20" s="7"/>
      <c r="AF20" s="7">
        <v>0</v>
      </c>
      <c r="AG20" s="7"/>
      <c r="AH20" s="7">
        <v>0</v>
      </c>
      <c r="AI20" s="7"/>
      <c r="AJ20" s="7">
        <v>0</v>
      </c>
      <c r="AK20" s="7"/>
      <c r="AL20" s="7">
        <v>0</v>
      </c>
      <c r="AM20" s="7"/>
      <c r="AN20" s="7">
        <v>0</v>
      </c>
      <c r="AO20" s="7"/>
      <c r="AP20" s="7">
        <v>0</v>
      </c>
      <c r="AQ20" s="7"/>
      <c r="AR20" s="7">
        <v>0</v>
      </c>
      <c r="AS20" s="7"/>
      <c r="AT20" s="7">
        <v>0</v>
      </c>
      <c r="AU20" s="7"/>
    </row>
    <row r="21" spans="1:47" ht="11.65" x14ac:dyDescent="0.3">
      <c r="A21" s="6" t="s">
        <v>1497</v>
      </c>
      <c r="B21" s="6"/>
      <c r="C21" s="6"/>
      <c r="D21" s="6"/>
      <c r="E21" s="6" t="s">
        <v>1498</v>
      </c>
      <c r="F21" s="7">
        <v>470</v>
      </c>
      <c r="G21" s="7"/>
      <c r="H21" s="7">
        <v>446</v>
      </c>
      <c r="I21" s="7"/>
      <c r="J21" s="7">
        <v>434</v>
      </c>
      <c r="K21" s="7"/>
      <c r="L21" s="7">
        <v>419</v>
      </c>
      <c r="M21" s="7"/>
      <c r="N21" s="7">
        <v>427</v>
      </c>
      <c r="O21" s="7"/>
      <c r="P21" s="7">
        <v>479</v>
      </c>
      <c r="Q21" s="7"/>
      <c r="R21" s="7">
        <v>492</v>
      </c>
      <c r="S21" s="7"/>
      <c r="T21" s="7">
        <v>473</v>
      </c>
      <c r="U21" s="7"/>
      <c r="V21" s="7">
        <v>603</v>
      </c>
      <c r="W21" s="7"/>
      <c r="X21" s="7">
        <v>538</v>
      </c>
      <c r="Y21" s="7"/>
      <c r="Z21" s="7">
        <v>543</v>
      </c>
      <c r="AA21" s="7"/>
      <c r="AB21" s="7">
        <v>582</v>
      </c>
      <c r="AC21" s="7"/>
      <c r="AD21" s="7">
        <v>544</v>
      </c>
      <c r="AE21" s="7"/>
      <c r="AF21" s="7">
        <v>636</v>
      </c>
      <c r="AG21" s="7"/>
      <c r="AH21" s="7">
        <v>639</v>
      </c>
      <c r="AI21" s="7"/>
      <c r="AJ21" s="7">
        <v>688</v>
      </c>
      <c r="AK21" s="7"/>
      <c r="AL21" s="7">
        <v>647</v>
      </c>
      <c r="AM21" s="7"/>
      <c r="AN21" s="7">
        <v>684</v>
      </c>
      <c r="AO21" s="7"/>
      <c r="AP21" s="7">
        <v>766</v>
      </c>
      <c r="AQ21" s="7"/>
      <c r="AR21" s="7">
        <v>867</v>
      </c>
      <c r="AS21" s="7"/>
      <c r="AT21" s="7">
        <v>857</v>
      </c>
      <c r="AU21" s="7"/>
    </row>
    <row r="22" spans="1:47" x14ac:dyDescent="0.3">
      <c r="A22" s="6" t="s">
        <v>1499</v>
      </c>
      <c r="B22" s="6"/>
      <c r="C22" s="6"/>
      <c r="D22" s="6" t="s">
        <v>1487</v>
      </c>
      <c r="E22" s="6"/>
      <c r="F22" s="7">
        <v>423</v>
      </c>
      <c r="G22" s="7"/>
      <c r="H22" s="7">
        <v>677</v>
      </c>
      <c r="I22" s="7"/>
      <c r="J22" s="7">
        <v>828</v>
      </c>
      <c r="K22" s="7"/>
      <c r="L22" s="7">
        <v>764</v>
      </c>
      <c r="M22" s="7"/>
      <c r="N22" s="7">
        <v>820</v>
      </c>
      <c r="O22" s="7"/>
      <c r="P22" s="7">
        <v>1047</v>
      </c>
      <c r="Q22" s="7"/>
      <c r="R22" s="7">
        <v>880</v>
      </c>
      <c r="S22" s="7"/>
      <c r="T22" s="7">
        <v>948</v>
      </c>
      <c r="U22" s="7"/>
      <c r="V22" s="7">
        <v>998</v>
      </c>
      <c r="W22" s="7"/>
      <c r="X22" s="7">
        <v>864</v>
      </c>
      <c r="Y22" s="7"/>
      <c r="Z22" s="7">
        <v>806</v>
      </c>
      <c r="AA22" s="7"/>
      <c r="AB22" s="7">
        <v>1024</v>
      </c>
      <c r="AC22" s="7"/>
      <c r="AD22" s="7">
        <v>1140</v>
      </c>
      <c r="AE22" s="7"/>
      <c r="AF22" s="7">
        <v>1071</v>
      </c>
      <c r="AG22" s="7"/>
      <c r="AH22" s="7">
        <v>1670</v>
      </c>
      <c r="AI22" s="7"/>
      <c r="AJ22" s="7">
        <v>1744</v>
      </c>
      <c r="AK22" s="7"/>
      <c r="AL22" s="7">
        <v>1864</v>
      </c>
      <c r="AM22" s="7"/>
      <c r="AN22" s="7">
        <v>2012</v>
      </c>
      <c r="AO22" s="7" t="s">
        <v>59</v>
      </c>
      <c r="AP22" s="7">
        <v>2242</v>
      </c>
      <c r="AQ22" s="7" t="s">
        <v>59</v>
      </c>
      <c r="AR22" s="7">
        <v>2351</v>
      </c>
      <c r="AS22" s="7" t="s">
        <v>59</v>
      </c>
      <c r="AT22" s="7">
        <v>2098</v>
      </c>
      <c r="AU22" s="7"/>
    </row>
    <row r="23" spans="1:47" ht="11.65" x14ac:dyDescent="0.3">
      <c r="A23" s="6" t="s">
        <v>1500</v>
      </c>
      <c r="B23" s="6"/>
      <c r="C23" s="6"/>
      <c r="D23" s="6"/>
      <c r="E23" s="6" t="s">
        <v>1501</v>
      </c>
      <c r="F23" s="7">
        <v>292</v>
      </c>
      <c r="G23" s="7"/>
      <c r="H23" s="7">
        <v>470</v>
      </c>
      <c r="I23" s="7"/>
      <c r="J23" s="7">
        <v>618</v>
      </c>
      <c r="K23" s="7"/>
      <c r="L23" s="7">
        <v>576</v>
      </c>
      <c r="M23" s="7"/>
      <c r="N23" s="7">
        <v>637</v>
      </c>
      <c r="O23" s="7"/>
      <c r="P23" s="7">
        <v>885</v>
      </c>
      <c r="Q23" s="7"/>
      <c r="R23" s="7">
        <v>735</v>
      </c>
      <c r="S23" s="7"/>
      <c r="T23" s="7">
        <v>766</v>
      </c>
      <c r="U23" s="7"/>
      <c r="V23" s="7">
        <v>771</v>
      </c>
      <c r="W23" s="7"/>
      <c r="X23" s="7">
        <v>662</v>
      </c>
      <c r="Y23" s="7"/>
      <c r="Z23" s="7">
        <v>604</v>
      </c>
      <c r="AA23" s="7"/>
      <c r="AB23" s="7">
        <v>656</v>
      </c>
      <c r="AC23" s="7"/>
      <c r="AD23" s="7">
        <v>680</v>
      </c>
      <c r="AE23" s="7"/>
      <c r="AF23" s="7">
        <v>705</v>
      </c>
      <c r="AG23" s="7"/>
      <c r="AH23" s="7">
        <v>765</v>
      </c>
      <c r="AI23" s="7"/>
      <c r="AJ23" s="7">
        <v>830</v>
      </c>
      <c r="AK23" s="7"/>
      <c r="AL23" s="7">
        <v>888</v>
      </c>
      <c r="AM23" s="7"/>
      <c r="AN23" s="7">
        <v>920</v>
      </c>
      <c r="AO23" s="7" t="s">
        <v>59</v>
      </c>
      <c r="AP23" s="7">
        <v>925</v>
      </c>
      <c r="AQ23" s="7" t="s">
        <v>59</v>
      </c>
      <c r="AR23" s="7">
        <v>967</v>
      </c>
      <c r="AS23" s="7" t="s">
        <v>59</v>
      </c>
      <c r="AT23" s="7">
        <v>906</v>
      </c>
      <c r="AU23" s="7"/>
    </row>
    <row r="24" spans="1:47" ht="11.65" x14ac:dyDescent="0.3">
      <c r="A24" s="6" t="s">
        <v>1502</v>
      </c>
      <c r="B24" s="6"/>
      <c r="C24" s="6"/>
      <c r="D24" s="6"/>
      <c r="E24" s="6" t="s">
        <v>1491</v>
      </c>
      <c r="F24" s="7">
        <v>131</v>
      </c>
      <c r="G24" s="7"/>
      <c r="H24" s="7">
        <v>208</v>
      </c>
      <c r="I24" s="7"/>
      <c r="J24" s="7">
        <v>211</v>
      </c>
      <c r="K24" s="7"/>
      <c r="L24" s="7">
        <v>188</v>
      </c>
      <c r="M24" s="7"/>
      <c r="N24" s="7">
        <v>183</v>
      </c>
      <c r="O24" s="7"/>
      <c r="P24" s="7">
        <v>162</v>
      </c>
      <c r="Q24" s="7"/>
      <c r="R24" s="7">
        <v>146</v>
      </c>
      <c r="S24" s="7"/>
      <c r="T24" s="7">
        <v>182</v>
      </c>
      <c r="U24" s="7"/>
      <c r="V24" s="7">
        <v>227</v>
      </c>
      <c r="W24" s="7"/>
      <c r="X24" s="7">
        <v>202</v>
      </c>
      <c r="Y24" s="7"/>
      <c r="Z24" s="7">
        <v>202</v>
      </c>
      <c r="AA24" s="7"/>
      <c r="AB24" s="7">
        <v>369</v>
      </c>
      <c r="AC24" s="7"/>
      <c r="AD24" s="7">
        <v>460</v>
      </c>
      <c r="AE24" s="7"/>
      <c r="AF24" s="7">
        <v>366</v>
      </c>
      <c r="AG24" s="7"/>
      <c r="AH24" s="7">
        <v>905</v>
      </c>
      <c r="AI24" s="7"/>
      <c r="AJ24" s="7">
        <v>914</v>
      </c>
      <c r="AK24" s="7"/>
      <c r="AL24" s="7">
        <v>975</v>
      </c>
      <c r="AM24" s="7"/>
      <c r="AN24" s="7">
        <v>1093</v>
      </c>
      <c r="AO24" s="7"/>
      <c r="AP24" s="7">
        <v>1318</v>
      </c>
      <c r="AQ24" s="7" t="s">
        <v>59</v>
      </c>
      <c r="AR24" s="7">
        <v>1383</v>
      </c>
      <c r="AS24" s="7" t="s">
        <v>59</v>
      </c>
      <c r="AT24" s="7">
        <v>1192</v>
      </c>
      <c r="AU24" s="7"/>
    </row>
    <row r="25" spans="1:47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x14ac:dyDescent="0.3">
      <c r="A26" s="9" t="s">
        <v>34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x14ac:dyDescent="0.3">
      <c r="A27" s="9" t="s">
        <v>1503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x14ac:dyDescent="0.3">
      <c r="A28" s="9" t="s">
        <v>1504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x14ac:dyDescent="0.3">
      <c r="A29" s="9" t="s">
        <v>1505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x14ac:dyDescent="0.3">
      <c r="A30" s="9" t="s">
        <v>1506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x14ac:dyDescent="0.3">
      <c r="A31" s="9" t="s">
        <v>1507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x14ac:dyDescent="0.3">
      <c r="A33" s="10" t="s">
        <v>35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x14ac:dyDescent="0.3">
      <c r="A34" s="9" t="s">
        <v>86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x14ac:dyDescent="0.3">
      <c r="A35" s="9" t="s">
        <v>36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x14ac:dyDescent="0.3">
      <c r="A37" s="9" t="s">
        <v>1508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84"/>
  <sheetViews>
    <sheetView workbookViewId="0"/>
  </sheetViews>
  <sheetFormatPr defaultColWidth="12" defaultRowHeight="10.15" x14ac:dyDescent="0.3"/>
  <cols>
    <col min="1" max="1" width="18.1640625" customWidth="1"/>
    <col min="2" max="5" width="2.5" customWidth="1"/>
    <col min="6" max="6" width="70.6640625" customWidth="1"/>
    <col min="7" max="7" width="10.1640625" customWidth="1"/>
    <col min="8" max="8" width="2.83203125" customWidth="1"/>
    <col min="9" max="9" width="10.1640625" customWidth="1"/>
    <col min="10" max="10" width="2.83203125" customWidth="1"/>
    <col min="11" max="11" width="10.1640625" customWidth="1"/>
    <col min="12" max="12" width="2.83203125" customWidth="1"/>
    <col min="13" max="13" width="10.1640625" customWidth="1"/>
    <col min="14" max="14" width="2.83203125" customWidth="1"/>
    <col min="15" max="15" width="10.1640625" customWidth="1"/>
    <col min="16" max="16" width="2.83203125" customWidth="1"/>
    <col min="17" max="17" width="10.1640625" customWidth="1"/>
    <col min="18" max="18" width="2.83203125" customWidth="1"/>
    <col min="19" max="19" width="10.1640625" customWidth="1"/>
    <col min="20" max="20" width="2.83203125" customWidth="1"/>
    <col min="21" max="21" width="10.1640625" customWidth="1"/>
    <col min="22" max="22" width="2.83203125" customWidth="1"/>
    <col min="23" max="23" width="10.1640625" customWidth="1"/>
    <col min="24" max="24" width="2.83203125" customWidth="1"/>
    <col min="25" max="25" width="10.1640625" customWidth="1"/>
    <col min="26" max="26" width="2.83203125" customWidth="1"/>
    <col min="27" max="27" width="10.1640625" customWidth="1"/>
    <col min="28" max="28" width="2.83203125" customWidth="1"/>
    <col min="29" max="29" width="10.1640625" customWidth="1"/>
    <col min="30" max="30" width="2.83203125" customWidth="1"/>
    <col min="31" max="31" width="10.1640625" customWidth="1"/>
    <col min="32" max="32" width="2.83203125" customWidth="1"/>
    <col min="33" max="33" width="10.1640625" customWidth="1"/>
    <col min="34" max="34" width="2.83203125" customWidth="1"/>
    <col min="35" max="35" width="10.1640625" customWidth="1"/>
    <col min="36" max="36" width="2.83203125" customWidth="1"/>
    <col min="37" max="37" width="10.1640625" customWidth="1"/>
    <col min="38" max="38" width="2.83203125" customWidth="1"/>
    <col min="39" max="39" width="10.1640625" customWidth="1"/>
    <col min="40" max="40" width="2.83203125" customWidth="1"/>
    <col min="41" max="41" width="10.1640625" customWidth="1"/>
    <col min="42" max="42" width="2.83203125" customWidth="1"/>
    <col min="43" max="43" width="10.1640625" customWidth="1"/>
    <col min="44" max="44" width="2.83203125" customWidth="1"/>
    <col min="45" max="45" width="10.1640625" customWidth="1"/>
    <col min="46" max="46" width="2.83203125" customWidth="1"/>
    <col min="47" max="47" width="10.1640625" customWidth="1"/>
    <col min="48" max="48" width="2.83203125" customWidth="1"/>
  </cols>
  <sheetData>
    <row r="1" spans="1:48" ht="15" customHeight="1" x14ac:dyDescent="0.35">
      <c r="A1" s="1" t="s">
        <v>1404</v>
      </c>
    </row>
    <row r="2" spans="1:48" ht="20.25" customHeight="1" x14ac:dyDescent="0.4">
      <c r="A2" s="3" t="s">
        <v>1405</v>
      </c>
    </row>
    <row r="3" spans="1:48" ht="15" customHeight="1" x14ac:dyDescent="0.35">
      <c r="A3" s="1" t="s">
        <v>90</v>
      </c>
    </row>
    <row r="4" spans="1:48" ht="12.75" customHeight="1" x14ac:dyDescent="0.35">
      <c r="A4" s="2" t="s">
        <v>3</v>
      </c>
    </row>
    <row r="6" spans="1:48" x14ac:dyDescent="0.3">
      <c r="A6" s="5" t="s">
        <v>91</v>
      </c>
      <c r="B6" s="5"/>
      <c r="C6" s="5"/>
      <c r="D6" s="5"/>
      <c r="E6" s="5"/>
      <c r="F6" s="4"/>
      <c r="G6" s="4">
        <v>2001</v>
      </c>
      <c r="H6" s="4"/>
      <c r="I6" s="4">
        <v>2002</v>
      </c>
      <c r="J6" s="4"/>
      <c r="K6" s="4">
        <v>2003</v>
      </c>
      <c r="L6" s="4"/>
      <c r="M6" s="4">
        <v>2004</v>
      </c>
      <c r="N6" s="4"/>
      <c r="O6" s="4">
        <v>2005</v>
      </c>
      <c r="P6" s="4"/>
      <c r="Q6" s="4">
        <v>2006</v>
      </c>
      <c r="R6" s="4"/>
      <c r="S6" s="4">
        <v>2007</v>
      </c>
      <c r="T6" s="4"/>
      <c r="U6" s="4">
        <v>2008</v>
      </c>
      <c r="V6" s="4"/>
      <c r="W6" s="4">
        <v>2009</v>
      </c>
      <c r="X6" s="4"/>
      <c r="Y6" s="4">
        <v>2010</v>
      </c>
      <c r="Z6" s="4"/>
      <c r="AA6" s="4">
        <v>2011</v>
      </c>
      <c r="AB6" s="4"/>
      <c r="AC6" s="4">
        <v>2012</v>
      </c>
      <c r="AD6" s="4"/>
      <c r="AE6" s="4">
        <v>2013</v>
      </c>
      <c r="AF6" s="4"/>
      <c r="AG6" s="4">
        <v>2014</v>
      </c>
      <c r="AH6" s="4"/>
      <c r="AI6" s="4">
        <v>2015</v>
      </c>
      <c r="AJ6" s="4"/>
      <c r="AK6" s="4">
        <v>2016</v>
      </c>
      <c r="AL6" s="4"/>
      <c r="AM6" s="4">
        <v>2017</v>
      </c>
      <c r="AN6" s="4"/>
      <c r="AO6" s="4">
        <v>2018</v>
      </c>
      <c r="AP6" s="4"/>
      <c r="AQ6" s="4">
        <v>2019</v>
      </c>
      <c r="AR6" s="4"/>
      <c r="AS6" s="4">
        <v>2020</v>
      </c>
      <c r="AT6" s="4"/>
      <c r="AU6" s="4">
        <v>2021</v>
      </c>
      <c r="AV6" s="4"/>
    </row>
    <row r="8" spans="1:48" x14ac:dyDescent="0.3">
      <c r="A8" s="6" t="s">
        <v>1406</v>
      </c>
      <c r="B8" s="8" t="s">
        <v>122</v>
      </c>
      <c r="C8" s="6"/>
      <c r="D8" s="6"/>
      <c r="E8" s="6"/>
      <c r="F8" s="6"/>
      <c r="G8" s="7">
        <v>4090</v>
      </c>
      <c r="H8" s="7"/>
      <c r="I8" s="7">
        <v>4479</v>
      </c>
      <c r="J8" s="7"/>
      <c r="K8" s="7">
        <v>3367</v>
      </c>
      <c r="L8" s="7"/>
      <c r="M8" s="7">
        <v>8893</v>
      </c>
      <c r="N8" s="7"/>
      <c r="O8" s="7">
        <v>12304</v>
      </c>
      <c r="P8" s="7"/>
      <c r="Q8" s="7">
        <v>14386</v>
      </c>
      <c r="R8" s="7"/>
      <c r="S8" s="7">
        <v>12244</v>
      </c>
      <c r="T8" s="7"/>
      <c r="U8" s="7">
        <v>11193</v>
      </c>
      <c r="V8" s="7"/>
      <c r="W8" s="7">
        <v>3017</v>
      </c>
      <c r="X8" s="7"/>
      <c r="Y8" s="7">
        <v>4824</v>
      </c>
      <c r="Z8" s="7"/>
      <c r="AA8" s="7">
        <v>-16499</v>
      </c>
      <c r="AB8" s="7"/>
      <c r="AC8" s="7">
        <v>12617</v>
      </c>
      <c r="AD8" s="7"/>
      <c r="AE8" s="7">
        <v>6642</v>
      </c>
      <c r="AF8" s="7"/>
      <c r="AG8" s="7">
        <v>-530</v>
      </c>
      <c r="AH8" s="7"/>
      <c r="AI8" s="7">
        <v>1259</v>
      </c>
      <c r="AJ8" s="7"/>
      <c r="AK8" s="7">
        <v>3677</v>
      </c>
      <c r="AL8" s="7" t="s">
        <v>59</v>
      </c>
      <c r="AM8" s="7">
        <v>5432</v>
      </c>
      <c r="AN8" s="7" t="s">
        <v>59</v>
      </c>
      <c r="AO8" s="7">
        <v>3137</v>
      </c>
      <c r="AP8" s="7" t="s">
        <v>59</v>
      </c>
      <c r="AQ8" s="7">
        <v>2569</v>
      </c>
      <c r="AR8" s="7" t="s">
        <v>59</v>
      </c>
      <c r="AS8" s="7">
        <v>-776</v>
      </c>
      <c r="AT8" s="7" t="s">
        <v>59</v>
      </c>
      <c r="AU8" s="7">
        <v>13396</v>
      </c>
      <c r="AV8" s="7"/>
    </row>
    <row r="10" spans="1:48" x14ac:dyDescent="0.3">
      <c r="A10" s="6" t="s">
        <v>1407</v>
      </c>
      <c r="B10" s="6"/>
      <c r="C10" s="8" t="s">
        <v>61</v>
      </c>
      <c r="D10" s="6"/>
      <c r="E10" s="6"/>
      <c r="F10" s="6"/>
      <c r="G10" s="7">
        <v>308</v>
      </c>
      <c r="H10" s="7"/>
      <c r="I10" s="7">
        <v>6956</v>
      </c>
      <c r="J10" s="7"/>
      <c r="K10" s="7">
        <v>2876</v>
      </c>
      <c r="L10" s="7"/>
      <c r="M10" s="7">
        <v>2831</v>
      </c>
      <c r="N10" s="7"/>
      <c r="O10" s="7">
        <v>3244</v>
      </c>
      <c r="P10" s="7"/>
      <c r="Q10" s="7">
        <v>-4397</v>
      </c>
      <c r="R10" s="7"/>
      <c r="S10" s="7">
        <v>8189</v>
      </c>
      <c r="T10" s="7"/>
      <c r="U10" s="7">
        <v>13981</v>
      </c>
      <c r="V10" s="7"/>
      <c r="W10" s="7">
        <v>-18490</v>
      </c>
      <c r="X10" s="7"/>
      <c r="Y10" s="7">
        <v>6853</v>
      </c>
      <c r="Z10" s="7"/>
      <c r="AA10" s="7">
        <v>29440</v>
      </c>
      <c r="AB10" s="7"/>
      <c r="AC10" s="7">
        <v>-10822</v>
      </c>
      <c r="AD10" s="7"/>
      <c r="AE10" s="7">
        <v>3231</v>
      </c>
      <c r="AF10" s="7"/>
      <c r="AG10" s="7">
        <v>640</v>
      </c>
      <c r="AH10" s="7"/>
      <c r="AI10" s="7">
        <v>9959</v>
      </c>
      <c r="AJ10" s="7"/>
      <c r="AK10" s="7">
        <v>-4452</v>
      </c>
      <c r="AL10" s="7" t="s">
        <v>59</v>
      </c>
      <c r="AM10" s="7">
        <v>-103</v>
      </c>
      <c r="AN10" s="7" t="s">
        <v>59</v>
      </c>
      <c r="AO10" s="7">
        <v>-170</v>
      </c>
      <c r="AP10" s="7" t="s">
        <v>59</v>
      </c>
      <c r="AQ10" s="7">
        <v>-2192</v>
      </c>
      <c r="AR10" s="7" t="s">
        <v>59</v>
      </c>
      <c r="AS10" s="7">
        <v>3335</v>
      </c>
      <c r="AT10" s="7" t="s">
        <v>59</v>
      </c>
      <c r="AU10" s="7">
        <v>-19341</v>
      </c>
      <c r="AV10" s="7"/>
    </row>
    <row r="12" spans="1:48" x14ac:dyDescent="0.3">
      <c r="A12" s="6" t="s">
        <v>1408</v>
      </c>
      <c r="B12" s="6"/>
      <c r="C12" s="6"/>
      <c r="D12" s="6" t="s">
        <v>63</v>
      </c>
      <c r="E12" s="6"/>
      <c r="F12" s="6"/>
      <c r="G12" s="7">
        <v>-9111</v>
      </c>
      <c r="H12" s="7"/>
      <c r="I12" s="7">
        <v>77</v>
      </c>
      <c r="J12" s="7"/>
      <c r="K12" s="7">
        <v>1896</v>
      </c>
      <c r="L12" s="7"/>
      <c r="M12" s="7">
        <v>1943</v>
      </c>
      <c r="N12" s="7"/>
      <c r="O12" s="7">
        <v>1481</v>
      </c>
      <c r="P12" s="7"/>
      <c r="Q12" s="7">
        <v>-2679</v>
      </c>
      <c r="R12" s="7"/>
      <c r="S12" s="7">
        <v>396</v>
      </c>
      <c r="T12" s="7"/>
      <c r="U12" s="7">
        <v>7307</v>
      </c>
      <c r="V12" s="7"/>
      <c r="W12" s="7">
        <v>-978</v>
      </c>
      <c r="X12" s="7"/>
      <c r="Y12" s="7">
        <v>-2864</v>
      </c>
      <c r="Z12" s="7"/>
      <c r="AA12" s="7">
        <v>1271</v>
      </c>
      <c r="AB12" s="7"/>
      <c r="AC12" s="7">
        <v>-1029</v>
      </c>
      <c r="AD12" s="7"/>
      <c r="AE12" s="7">
        <v>-20</v>
      </c>
      <c r="AF12" s="7"/>
      <c r="AG12" s="7">
        <v>-994</v>
      </c>
      <c r="AH12" s="7"/>
      <c r="AI12" s="7">
        <v>1411</v>
      </c>
      <c r="AJ12" s="7"/>
      <c r="AK12" s="7">
        <v>995</v>
      </c>
      <c r="AL12" s="7"/>
      <c r="AM12" s="7">
        <v>-1151</v>
      </c>
      <c r="AN12" s="7"/>
      <c r="AO12" s="7">
        <v>-1804</v>
      </c>
      <c r="AP12" s="7"/>
      <c r="AQ12" s="7">
        <v>737</v>
      </c>
      <c r="AR12" s="7" t="s">
        <v>59</v>
      </c>
      <c r="AS12" s="7">
        <v>-812</v>
      </c>
      <c r="AT12" s="7" t="s">
        <v>59</v>
      </c>
      <c r="AU12" s="7">
        <v>1134</v>
      </c>
      <c r="AV12" s="7"/>
    </row>
    <row r="13" spans="1:48" x14ac:dyDescent="0.3">
      <c r="A13" s="6" t="s">
        <v>1409</v>
      </c>
      <c r="B13" s="6"/>
      <c r="C13" s="6"/>
      <c r="D13" s="6"/>
      <c r="E13" s="6" t="s">
        <v>1225</v>
      </c>
      <c r="F13" s="6"/>
      <c r="G13" s="7">
        <v>-13369</v>
      </c>
      <c r="H13" s="7"/>
      <c r="I13" s="7">
        <v>-943</v>
      </c>
      <c r="J13" s="7"/>
      <c r="K13" s="7">
        <v>1052</v>
      </c>
      <c r="L13" s="7"/>
      <c r="M13" s="7">
        <v>2042</v>
      </c>
      <c r="N13" s="7"/>
      <c r="O13" s="7">
        <v>-302</v>
      </c>
      <c r="P13" s="7"/>
      <c r="Q13" s="7">
        <v>-2026</v>
      </c>
      <c r="R13" s="7"/>
      <c r="S13" s="7">
        <v>2137</v>
      </c>
      <c r="T13" s="7"/>
      <c r="U13" s="7">
        <v>3973</v>
      </c>
      <c r="V13" s="7"/>
      <c r="W13" s="7">
        <v>918</v>
      </c>
      <c r="X13" s="7"/>
      <c r="Y13" s="7">
        <v>454</v>
      </c>
      <c r="Z13" s="7"/>
      <c r="AA13" s="7">
        <v>977</v>
      </c>
      <c r="AB13" s="7"/>
      <c r="AC13" s="7">
        <v>-1106</v>
      </c>
      <c r="AD13" s="7"/>
      <c r="AE13" s="7">
        <v>209</v>
      </c>
      <c r="AF13" s="7"/>
      <c r="AG13" s="7">
        <v>708</v>
      </c>
      <c r="AH13" s="7"/>
      <c r="AI13" s="7">
        <v>955</v>
      </c>
      <c r="AJ13" s="7"/>
      <c r="AK13" s="7">
        <v>594</v>
      </c>
      <c r="AL13" s="7"/>
      <c r="AM13" s="7">
        <v>485</v>
      </c>
      <c r="AN13" s="7"/>
      <c r="AO13" s="7">
        <v>-451</v>
      </c>
      <c r="AP13" s="7"/>
      <c r="AQ13" s="7">
        <v>-760</v>
      </c>
      <c r="AR13" s="7" t="s">
        <v>59</v>
      </c>
      <c r="AS13" s="7">
        <v>340</v>
      </c>
      <c r="AT13" s="7" t="s">
        <v>59</v>
      </c>
      <c r="AU13" s="7">
        <v>1361</v>
      </c>
      <c r="AV13" s="7"/>
    </row>
    <row r="14" spans="1:48" x14ac:dyDescent="0.3">
      <c r="A14" s="6" t="s">
        <v>1410</v>
      </c>
      <c r="B14" s="6"/>
      <c r="C14" s="6"/>
      <c r="D14" s="6"/>
      <c r="E14" s="6"/>
      <c r="F14" s="6" t="s">
        <v>128</v>
      </c>
      <c r="G14" s="7" t="s">
        <v>15</v>
      </c>
      <c r="H14" s="7"/>
      <c r="I14" s="7">
        <v>-1066</v>
      </c>
      <c r="J14" s="7"/>
      <c r="K14" s="7" t="s">
        <v>15</v>
      </c>
      <c r="L14" s="7"/>
      <c r="M14" s="7" t="s">
        <v>15</v>
      </c>
      <c r="N14" s="7"/>
      <c r="O14" s="7">
        <v>-1072</v>
      </c>
      <c r="P14" s="7"/>
      <c r="Q14" s="7">
        <v>-2201</v>
      </c>
      <c r="R14" s="7"/>
      <c r="S14" s="7">
        <v>1533</v>
      </c>
      <c r="T14" s="7"/>
      <c r="U14" s="7" t="s">
        <v>15</v>
      </c>
      <c r="V14" s="7"/>
      <c r="W14" s="7" t="s">
        <v>15</v>
      </c>
      <c r="X14" s="7"/>
      <c r="Y14" s="7" t="s">
        <v>15</v>
      </c>
      <c r="Z14" s="7"/>
      <c r="AA14" s="7">
        <v>958</v>
      </c>
      <c r="AB14" s="7"/>
      <c r="AC14" s="7">
        <v>-733</v>
      </c>
      <c r="AD14" s="7"/>
      <c r="AE14" s="7">
        <v>-177</v>
      </c>
      <c r="AF14" s="7"/>
      <c r="AG14" s="7" t="s">
        <v>15</v>
      </c>
      <c r="AH14" s="7"/>
      <c r="AI14" s="7">
        <v>769</v>
      </c>
      <c r="AJ14" s="7"/>
      <c r="AK14" s="7">
        <v>496</v>
      </c>
      <c r="AL14" s="7"/>
      <c r="AM14" s="7">
        <v>-221</v>
      </c>
      <c r="AN14" s="7"/>
      <c r="AO14" s="7">
        <v>-614</v>
      </c>
      <c r="AP14" s="7"/>
      <c r="AQ14" s="7">
        <v>-938</v>
      </c>
      <c r="AR14" s="7"/>
      <c r="AS14" s="7">
        <v>-71</v>
      </c>
      <c r="AT14" s="7" t="s">
        <v>59</v>
      </c>
      <c r="AU14" s="7">
        <v>939</v>
      </c>
      <c r="AV14" s="7"/>
    </row>
    <row r="15" spans="1:48" x14ac:dyDescent="0.3">
      <c r="A15" s="6" t="s">
        <v>1411</v>
      </c>
      <c r="B15" s="6"/>
      <c r="C15" s="6"/>
      <c r="D15" s="6"/>
      <c r="E15" s="6"/>
      <c r="F15" s="6" t="s">
        <v>130</v>
      </c>
      <c r="G15" s="7" t="s">
        <v>15</v>
      </c>
      <c r="H15" s="7"/>
      <c r="I15" s="7">
        <v>123</v>
      </c>
      <c r="J15" s="7"/>
      <c r="K15" s="7" t="s">
        <v>15</v>
      </c>
      <c r="L15" s="7"/>
      <c r="M15" s="7" t="s">
        <v>15</v>
      </c>
      <c r="N15" s="7"/>
      <c r="O15" s="7">
        <v>770</v>
      </c>
      <c r="P15" s="7"/>
      <c r="Q15" s="7">
        <v>175</v>
      </c>
      <c r="R15" s="7"/>
      <c r="S15" s="7">
        <v>604</v>
      </c>
      <c r="T15" s="7"/>
      <c r="U15" s="7" t="s">
        <v>15</v>
      </c>
      <c r="V15" s="7"/>
      <c r="W15" s="7" t="s">
        <v>15</v>
      </c>
      <c r="X15" s="7"/>
      <c r="Y15" s="7" t="s">
        <v>15</v>
      </c>
      <c r="Z15" s="7"/>
      <c r="AA15" s="7">
        <v>19</v>
      </c>
      <c r="AB15" s="7"/>
      <c r="AC15" s="7">
        <v>-373</v>
      </c>
      <c r="AD15" s="7"/>
      <c r="AE15" s="7">
        <v>386</v>
      </c>
      <c r="AF15" s="7"/>
      <c r="AG15" s="7" t="s">
        <v>15</v>
      </c>
      <c r="AH15" s="7"/>
      <c r="AI15" s="7">
        <v>186</v>
      </c>
      <c r="AJ15" s="7"/>
      <c r="AK15" s="7">
        <v>98</v>
      </c>
      <c r="AL15" s="7"/>
      <c r="AM15" s="7">
        <v>706</v>
      </c>
      <c r="AN15" s="7"/>
      <c r="AO15" s="7">
        <v>163</v>
      </c>
      <c r="AP15" s="7"/>
      <c r="AQ15" s="7">
        <v>178</v>
      </c>
      <c r="AR15" s="7" t="s">
        <v>59</v>
      </c>
      <c r="AS15" s="7">
        <v>412</v>
      </c>
      <c r="AT15" s="7" t="s">
        <v>59</v>
      </c>
      <c r="AU15" s="7">
        <v>422</v>
      </c>
      <c r="AV15" s="7"/>
    </row>
    <row r="16" spans="1:48" x14ac:dyDescent="0.3">
      <c r="A16" s="6" t="s">
        <v>1412</v>
      </c>
      <c r="B16" s="6"/>
      <c r="C16" s="6"/>
      <c r="D16" s="6"/>
      <c r="E16" s="6" t="s">
        <v>1351</v>
      </c>
      <c r="F16" s="6"/>
      <c r="G16" s="7">
        <v>4258</v>
      </c>
      <c r="H16" s="7"/>
      <c r="I16" s="7">
        <v>1020</v>
      </c>
      <c r="J16" s="7"/>
      <c r="K16" s="7">
        <v>844</v>
      </c>
      <c r="L16" s="7"/>
      <c r="M16" s="7">
        <v>-98</v>
      </c>
      <c r="N16" s="7"/>
      <c r="O16" s="7">
        <v>1783</v>
      </c>
      <c r="P16" s="7"/>
      <c r="Q16" s="7">
        <v>-652</v>
      </c>
      <c r="R16" s="7"/>
      <c r="S16" s="7">
        <v>-1741</v>
      </c>
      <c r="T16" s="7"/>
      <c r="U16" s="7">
        <v>3335</v>
      </c>
      <c r="V16" s="7"/>
      <c r="W16" s="7">
        <v>-1896</v>
      </c>
      <c r="X16" s="7"/>
      <c r="Y16" s="7">
        <v>-3318</v>
      </c>
      <c r="Z16" s="7"/>
      <c r="AA16" s="7">
        <v>294</v>
      </c>
      <c r="AB16" s="7"/>
      <c r="AC16" s="7">
        <v>77</v>
      </c>
      <c r="AD16" s="7"/>
      <c r="AE16" s="7">
        <v>-229</v>
      </c>
      <c r="AF16" s="7"/>
      <c r="AG16" s="7">
        <v>-1702</v>
      </c>
      <c r="AH16" s="7"/>
      <c r="AI16" s="7">
        <v>457</v>
      </c>
      <c r="AJ16" s="7"/>
      <c r="AK16" s="7">
        <v>401</v>
      </c>
      <c r="AL16" s="7"/>
      <c r="AM16" s="7">
        <v>-1636</v>
      </c>
      <c r="AN16" s="7"/>
      <c r="AO16" s="7">
        <v>-1353</v>
      </c>
      <c r="AP16" s="7"/>
      <c r="AQ16" s="7">
        <v>1497</v>
      </c>
      <c r="AR16" s="7"/>
      <c r="AS16" s="7">
        <v>-1152</v>
      </c>
      <c r="AT16" s="7" t="s">
        <v>59</v>
      </c>
      <c r="AU16" s="7">
        <v>-227</v>
      </c>
      <c r="AV16" s="7"/>
    </row>
    <row r="17" spans="1:48" x14ac:dyDescent="0.3">
      <c r="A17" s="6" t="s">
        <v>1413</v>
      </c>
      <c r="B17" s="6"/>
      <c r="C17" s="6"/>
      <c r="D17" s="6"/>
      <c r="E17" s="6"/>
      <c r="F17" s="6" t="s">
        <v>1414</v>
      </c>
      <c r="G17" s="7">
        <v>2122</v>
      </c>
      <c r="H17" s="7"/>
      <c r="I17" s="7">
        <v>-1524</v>
      </c>
      <c r="J17" s="7"/>
      <c r="K17" s="7">
        <v>-582</v>
      </c>
      <c r="L17" s="7"/>
      <c r="M17" s="7">
        <v>330</v>
      </c>
      <c r="N17" s="7"/>
      <c r="O17" s="7">
        <v>1803</v>
      </c>
      <c r="P17" s="7"/>
      <c r="Q17" s="7">
        <v>-2016</v>
      </c>
      <c r="R17" s="7"/>
      <c r="S17" s="7">
        <v>-524</v>
      </c>
      <c r="T17" s="7"/>
      <c r="U17" s="7">
        <v>2451</v>
      </c>
      <c r="V17" s="7"/>
      <c r="W17" s="7">
        <v>619</v>
      </c>
      <c r="X17" s="7"/>
      <c r="Y17" s="7">
        <v>-2549</v>
      </c>
      <c r="Z17" s="7"/>
      <c r="AA17" s="7">
        <v>330</v>
      </c>
      <c r="AB17" s="7"/>
      <c r="AC17" s="7">
        <v>720</v>
      </c>
      <c r="AD17" s="7"/>
      <c r="AE17" s="7">
        <v>-178</v>
      </c>
      <c r="AF17" s="7"/>
      <c r="AG17" s="7">
        <v>1</v>
      </c>
      <c r="AH17" s="7"/>
      <c r="AI17" s="7">
        <v>114</v>
      </c>
      <c r="AJ17" s="7"/>
      <c r="AK17" s="7">
        <v>-289</v>
      </c>
      <c r="AL17" s="7"/>
      <c r="AM17" s="7">
        <v>-576</v>
      </c>
      <c r="AN17" s="7"/>
      <c r="AO17" s="7">
        <v>216</v>
      </c>
      <c r="AP17" s="7"/>
      <c r="AQ17" s="7">
        <v>2076</v>
      </c>
      <c r="AR17" s="7"/>
      <c r="AS17" s="7">
        <v>-767</v>
      </c>
      <c r="AT17" s="7"/>
      <c r="AU17" s="7">
        <v>-563</v>
      </c>
      <c r="AV17" s="7"/>
    </row>
    <row r="18" spans="1:48" x14ac:dyDescent="0.3">
      <c r="A18" s="6" t="s">
        <v>1415</v>
      </c>
      <c r="B18" s="6"/>
      <c r="C18" s="6"/>
      <c r="D18" s="6"/>
      <c r="E18" s="6"/>
      <c r="F18" s="6" t="s">
        <v>1416</v>
      </c>
      <c r="G18" s="7">
        <v>2136</v>
      </c>
      <c r="H18" s="7"/>
      <c r="I18" s="7">
        <v>2545</v>
      </c>
      <c r="J18" s="7"/>
      <c r="K18" s="7">
        <v>1426</v>
      </c>
      <c r="L18" s="7"/>
      <c r="M18" s="7">
        <v>-428</v>
      </c>
      <c r="N18" s="7"/>
      <c r="O18" s="7">
        <v>-20</v>
      </c>
      <c r="P18" s="7"/>
      <c r="Q18" s="7">
        <v>1364</v>
      </c>
      <c r="R18" s="7"/>
      <c r="S18" s="7">
        <v>-1217</v>
      </c>
      <c r="T18" s="7"/>
      <c r="U18" s="7">
        <v>884</v>
      </c>
      <c r="V18" s="7"/>
      <c r="W18" s="7">
        <v>-2515</v>
      </c>
      <c r="X18" s="7"/>
      <c r="Y18" s="7">
        <v>-770</v>
      </c>
      <c r="Z18" s="7"/>
      <c r="AA18" s="7">
        <v>-37</v>
      </c>
      <c r="AB18" s="7"/>
      <c r="AC18" s="7">
        <v>-643</v>
      </c>
      <c r="AD18" s="7"/>
      <c r="AE18" s="7">
        <v>-50</v>
      </c>
      <c r="AF18" s="7"/>
      <c r="AG18" s="7">
        <v>-1702</v>
      </c>
      <c r="AH18" s="7"/>
      <c r="AI18" s="7">
        <v>636</v>
      </c>
      <c r="AJ18" s="7"/>
      <c r="AK18" s="7">
        <v>-344</v>
      </c>
      <c r="AL18" s="7"/>
      <c r="AM18" s="7">
        <v>-201</v>
      </c>
      <c r="AN18" s="7"/>
      <c r="AO18" s="7">
        <v>-627</v>
      </c>
      <c r="AP18" s="7"/>
      <c r="AQ18" s="7">
        <v>36</v>
      </c>
      <c r="AR18" s="7"/>
      <c r="AS18" s="7">
        <v>-331</v>
      </c>
      <c r="AT18" s="7" t="s">
        <v>59</v>
      </c>
      <c r="AU18" s="7">
        <v>238</v>
      </c>
      <c r="AV18" s="7"/>
    </row>
    <row r="19" spans="1:48" x14ac:dyDescent="0.3">
      <c r="A19" s="6" t="s">
        <v>1417</v>
      </c>
      <c r="B19" s="6"/>
      <c r="C19" s="6"/>
      <c r="D19" s="6"/>
      <c r="E19" s="6"/>
      <c r="F19" s="6" t="s">
        <v>1357</v>
      </c>
      <c r="G19" s="7">
        <v>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0</v>
      </c>
      <c r="R19" s="7"/>
      <c r="S19" s="7">
        <v>0</v>
      </c>
      <c r="T19" s="7"/>
      <c r="U19" s="7">
        <v>0</v>
      </c>
      <c r="V19" s="7"/>
      <c r="W19" s="7">
        <v>0</v>
      </c>
      <c r="X19" s="7"/>
      <c r="Y19" s="7">
        <v>0</v>
      </c>
      <c r="Z19" s="7"/>
      <c r="AA19" s="7">
        <v>0</v>
      </c>
      <c r="AB19" s="7"/>
      <c r="AC19" s="7">
        <v>0</v>
      </c>
      <c r="AD19" s="7"/>
      <c r="AE19" s="7">
        <v>0</v>
      </c>
      <c r="AF19" s="7"/>
      <c r="AG19" s="7">
        <v>0</v>
      </c>
      <c r="AH19" s="7"/>
      <c r="AI19" s="7">
        <v>-293</v>
      </c>
      <c r="AJ19" s="7"/>
      <c r="AK19" s="7">
        <v>1034</v>
      </c>
      <c r="AL19" s="7"/>
      <c r="AM19" s="7">
        <v>-859</v>
      </c>
      <c r="AN19" s="7"/>
      <c r="AO19" s="7">
        <v>-942</v>
      </c>
      <c r="AP19" s="7"/>
      <c r="AQ19" s="7">
        <v>-616</v>
      </c>
      <c r="AR19" s="7"/>
      <c r="AS19" s="7">
        <v>-54</v>
      </c>
      <c r="AT19" s="7" t="s">
        <v>59</v>
      </c>
      <c r="AU19" s="7">
        <v>98</v>
      </c>
      <c r="AV19" s="7"/>
    </row>
    <row r="21" spans="1:48" x14ac:dyDescent="0.3">
      <c r="A21" s="6" t="s">
        <v>1418</v>
      </c>
      <c r="B21" s="6"/>
      <c r="C21" s="6"/>
      <c r="D21" s="6" t="s">
        <v>69</v>
      </c>
      <c r="E21" s="6"/>
      <c r="F21" s="6"/>
      <c r="G21" s="7">
        <v>4655</v>
      </c>
      <c r="H21" s="7"/>
      <c r="I21" s="7">
        <v>3453</v>
      </c>
      <c r="J21" s="7"/>
      <c r="K21" s="7">
        <v>635</v>
      </c>
      <c r="L21" s="7"/>
      <c r="M21" s="7">
        <v>260</v>
      </c>
      <c r="N21" s="7"/>
      <c r="O21" s="7">
        <v>1042</v>
      </c>
      <c r="P21" s="7"/>
      <c r="Q21" s="7">
        <v>-500</v>
      </c>
      <c r="R21" s="7"/>
      <c r="S21" s="7">
        <v>4600</v>
      </c>
      <c r="T21" s="7"/>
      <c r="U21" s="7">
        <v>1930</v>
      </c>
      <c r="V21" s="7"/>
      <c r="W21" s="7">
        <v>-3690</v>
      </c>
      <c r="X21" s="7"/>
      <c r="Y21" s="7">
        <v>7514</v>
      </c>
      <c r="Z21" s="7"/>
      <c r="AA21" s="7">
        <v>784</v>
      </c>
      <c r="AB21" s="7"/>
      <c r="AC21" s="7">
        <v>2849</v>
      </c>
      <c r="AD21" s="7"/>
      <c r="AE21" s="7">
        <v>5894</v>
      </c>
      <c r="AF21" s="7"/>
      <c r="AG21" s="7">
        <v>7448</v>
      </c>
      <c r="AH21" s="7"/>
      <c r="AI21" s="7">
        <v>11410</v>
      </c>
      <c r="AJ21" s="7"/>
      <c r="AK21" s="7">
        <v>4829</v>
      </c>
      <c r="AL21" s="7"/>
      <c r="AM21" s="7">
        <v>10081</v>
      </c>
      <c r="AN21" s="7"/>
      <c r="AO21" s="7">
        <v>4705</v>
      </c>
      <c r="AP21" s="7"/>
      <c r="AQ21" s="7">
        <v>5384</v>
      </c>
      <c r="AR21" s="7"/>
      <c r="AS21" s="7">
        <v>-5968</v>
      </c>
      <c r="AT21" s="7"/>
      <c r="AU21" s="7">
        <v>30139</v>
      </c>
      <c r="AV21" s="7"/>
    </row>
    <row r="22" spans="1:48" x14ac:dyDescent="0.3">
      <c r="A22" s="6" t="s">
        <v>1419</v>
      </c>
      <c r="B22" s="6"/>
      <c r="C22" s="6"/>
      <c r="D22" s="6"/>
      <c r="E22" s="6" t="s">
        <v>1225</v>
      </c>
      <c r="F22" s="6"/>
      <c r="G22" s="7">
        <v>2885</v>
      </c>
      <c r="H22" s="7"/>
      <c r="I22" s="7">
        <v>3009</v>
      </c>
      <c r="J22" s="7"/>
      <c r="K22" s="7">
        <v>768</v>
      </c>
      <c r="L22" s="7"/>
      <c r="M22" s="7">
        <v>214</v>
      </c>
      <c r="N22" s="7"/>
      <c r="O22" s="7">
        <v>727</v>
      </c>
      <c r="P22" s="7"/>
      <c r="Q22" s="7">
        <v>322</v>
      </c>
      <c r="R22" s="7"/>
      <c r="S22" s="7">
        <v>2861</v>
      </c>
      <c r="T22" s="7"/>
      <c r="U22" s="7">
        <v>2098</v>
      </c>
      <c r="V22" s="7"/>
      <c r="W22" s="7">
        <v>-3276</v>
      </c>
      <c r="X22" s="7"/>
      <c r="Y22" s="7">
        <v>2975</v>
      </c>
      <c r="Z22" s="7"/>
      <c r="AA22" s="7">
        <v>1713</v>
      </c>
      <c r="AB22" s="7"/>
      <c r="AC22" s="7">
        <v>448</v>
      </c>
      <c r="AD22" s="7"/>
      <c r="AE22" s="7">
        <v>319</v>
      </c>
      <c r="AF22" s="7"/>
      <c r="AG22" s="7">
        <v>5375</v>
      </c>
      <c r="AH22" s="7"/>
      <c r="AI22" s="7">
        <v>3737</v>
      </c>
      <c r="AJ22" s="7"/>
      <c r="AK22" s="7">
        <v>2559</v>
      </c>
      <c r="AL22" s="7"/>
      <c r="AM22" s="7">
        <v>5656</v>
      </c>
      <c r="AN22" s="7"/>
      <c r="AO22" s="7">
        <v>4053</v>
      </c>
      <c r="AP22" s="7"/>
      <c r="AQ22" s="7">
        <v>2611</v>
      </c>
      <c r="AR22" s="7"/>
      <c r="AS22" s="7">
        <v>-8394</v>
      </c>
      <c r="AT22" s="7"/>
      <c r="AU22" s="7">
        <v>21638</v>
      </c>
      <c r="AV22" s="7"/>
    </row>
    <row r="23" spans="1:48" x14ac:dyDescent="0.3">
      <c r="A23" s="6" t="s">
        <v>1420</v>
      </c>
      <c r="B23" s="6"/>
      <c r="C23" s="6"/>
      <c r="D23" s="6"/>
      <c r="E23" s="6"/>
      <c r="F23" s="6" t="s">
        <v>1192</v>
      </c>
      <c r="G23" s="7">
        <v>0</v>
      </c>
      <c r="H23" s="7"/>
      <c r="I23" s="7">
        <v>0</v>
      </c>
      <c r="J23" s="7"/>
      <c r="K23" s="7">
        <v>0</v>
      </c>
      <c r="L23" s="7"/>
      <c r="M23" s="7">
        <v>87</v>
      </c>
      <c r="N23" s="7"/>
      <c r="O23" s="7">
        <v>0</v>
      </c>
      <c r="P23" s="7"/>
      <c r="Q23" s="7">
        <v>0</v>
      </c>
      <c r="R23" s="7"/>
      <c r="S23" s="7">
        <v>0</v>
      </c>
      <c r="T23" s="7"/>
      <c r="U23" s="7">
        <v>0</v>
      </c>
      <c r="V23" s="7"/>
      <c r="W23" s="7">
        <v>0</v>
      </c>
      <c r="X23" s="7"/>
      <c r="Y23" s="7">
        <v>0</v>
      </c>
      <c r="Z23" s="7"/>
      <c r="AA23" s="7">
        <v>0</v>
      </c>
      <c r="AB23" s="7"/>
      <c r="AC23" s="7">
        <v>-4</v>
      </c>
      <c r="AD23" s="7"/>
      <c r="AE23" s="7">
        <v>0</v>
      </c>
      <c r="AF23" s="7"/>
      <c r="AG23" s="7">
        <v>0</v>
      </c>
      <c r="AH23" s="7"/>
      <c r="AI23" s="7">
        <v>0</v>
      </c>
      <c r="AJ23" s="7"/>
      <c r="AK23" s="7">
        <v>0</v>
      </c>
      <c r="AL23" s="7"/>
      <c r="AM23" s="7">
        <v>0</v>
      </c>
      <c r="AN23" s="7"/>
      <c r="AO23" s="7">
        <v>0</v>
      </c>
      <c r="AP23" s="7"/>
      <c r="AQ23" s="7">
        <v>0</v>
      </c>
      <c r="AR23" s="7"/>
      <c r="AS23" s="7">
        <v>0</v>
      </c>
      <c r="AT23" s="7"/>
      <c r="AU23" s="7">
        <v>0</v>
      </c>
      <c r="AV23" s="7"/>
    </row>
    <row r="24" spans="1:48" x14ac:dyDescent="0.3">
      <c r="A24" s="6" t="s">
        <v>1421</v>
      </c>
      <c r="B24" s="6"/>
      <c r="C24" s="6"/>
      <c r="D24" s="6"/>
      <c r="E24" s="6"/>
      <c r="F24" s="6" t="s">
        <v>42</v>
      </c>
      <c r="G24" s="7">
        <v>200</v>
      </c>
      <c r="H24" s="7"/>
      <c r="I24" s="7" t="s">
        <v>15</v>
      </c>
      <c r="J24" s="7"/>
      <c r="K24" s="7">
        <v>-109</v>
      </c>
      <c r="L24" s="7"/>
      <c r="M24" s="7">
        <v>-186</v>
      </c>
      <c r="N24" s="7"/>
      <c r="O24" s="7">
        <v>-309</v>
      </c>
      <c r="P24" s="7"/>
      <c r="Q24" s="7">
        <v>-1</v>
      </c>
      <c r="R24" s="7"/>
      <c r="S24" s="7" t="s">
        <v>15</v>
      </c>
      <c r="T24" s="7"/>
      <c r="U24" s="7" t="s">
        <v>15</v>
      </c>
      <c r="V24" s="7"/>
      <c r="W24" s="7" t="s">
        <v>15</v>
      </c>
      <c r="X24" s="7"/>
      <c r="Y24" s="7" t="s">
        <v>15</v>
      </c>
      <c r="Z24" s="7"/>
      <c r="AA24" s="7">
        <v>0</v>
      </c>
      <c r="AB24" s="7"/>
      <c r="AC24" s="7">
        <v>6</v>
      </c>
      <c r="AD24" s="7"/>
      <c r="AE24" s="7" t="s">
        <v>15</v>
      </c>
      <c r="AF24" s="7"/>
      <c r="AG24" s="7">
        <v>-54</v>
      </c>
      <c r="AH24" s="7"/>
      <c r="AI24" s="7" t="s">
        <v>15</v>
      </c>
      <c r="AJ24" s="7"/>
      <c r="AK24" s="7">
        <v>1</v>
      </c>
      <c r="AL24" s="7"/>
      <c r="AM24" s="7">
        <v>0</v>
      </c>
      <c r="AN24" s="7"/>
      <c r="AO24" s="7">
        <v>0</v>
      </c>
      <c r="AP24" s="7"/>
      <c r="AQ24" s="7">
        <v>0</v>
      </c>
      <c r="AR24" s="7"/>
      <c r="AS24" s="7">
        <v>0</v>
      </c>
      <c r="AT24" s="7"/>
      <c r="AU24" s="7">
        <v>0</v>
      </c>
      <c r="AV24" s="7"/>
    </row>
    <row r="25" spans="1:48" x14ac:dyDescent="0.3">
      <c r="A25" s="6" t="s">
        <v>1422</v>
      </c>
      <c r="B25" s="6"/>
      <c r="C25" s="6"/>
      <c r="D25" s="6"/>
      <c r="E25" s="6"/>
      <c r="F25" s="6" t="s">
        <v>1195</v>
      </c>
      <c r="G25" s="7">
        <v>-108</v>
      </c>
      <c r="H25" s="7"/>
      <c r="I25" s="7">
        <v>976</v>
      </c>
      <c r="J25" s="7"/>
      <c r="K25" s="7">
        <v>907</v>
      </c>
      <c r="L25" s="7"/>
      <c r="M25" s="7">
        <v>2402</v>
      </c>
      <c r="N25" s="7"/>
      <c r="O25" s="7">
        <v>1970</v>
      </c>
      <c r="P25" s="7"/>
      <c r="Q25" s="7">
        <v>1958</v>
      </c>
      <c r="R25" s="7"/>
      <c r="S25" s="7">
        <v>2762</v>
      </c>
      <c r="T25" s="7"/>
      <c r="U25" s="7">
        <v>2109</v>
      </c>
      <c r="V25" s="7"/>
      <c r="W25" s="7">
        <v>-690</v>
      </c>
      <c r="X25" s="7"/>
      <c r="Y25" s="7">
        <v>-123</v>
      </c>
      <c r="Z25" s="7"/>
      <c r="AA25" s="7">
        <v>245</v>
      </c>
      <c r="AB25" s="7"/>
      <c r="AC25" s="7">
        <v>1113</v>
      </c>
      <c r="AD25" s="7"/>
      <c r="AE25" s="7">
        <v>414</v>
      </c>
      <c r="AF25" s="7"/>
      <c r="AG25" s="7">
        <v>2006</v>
      </c>
      <c r="AH25" s="7"/>
      <c r="AI25" s="7">
        <v>428</v>
      </c>
      <c r="AJ25" s="7"/>
      <c r="AK25" s="7">
        <v>995</v>
      </c>
      <c r="AL25" s="7"/>
      <c r="AM25" s="7">
        <v>3077</v>
      </c>
      <c r="AN25" s="7"/>
      <c r="AO25" s="7">
        <v>2043</v>
      </c>
      <c r="AP25" s="7"/>
      <c r="AQ25" s="7">
        <v>977</v>
      </c>
      <c r="AR25" s="7"/>
      <c r="AS25" s="7">
        <v>-6263</v>
      </c>
      <c r="AT25" s="7"/>
      <c r="AU25" s="7">
        <v>10570</v>
      </c>
      <c r="AV25" s="7"/>
    </row>
    <row r="26" spans="1:48" x14ac:dyDescent="0.3">
      <c r="A26" s="6" t="s">
        <v>1423</v>
      </c>
      <c r="B26" s="6"/>
      <c r="C26" s="6"/>
      <c r="D26" s="6"/>
      <c r="E26" s="6"/>
      <c r="F26" s="6" t="s">
        <v>1197</v>
      </c>
      <c r="G26" s="7">
        <v>2792</v>
      </c>
      <c r="H26" s="7"/>
      <c r="I26" s="7" t="s">
        <v>15</v>
      </c>
      <c r="J26" s="7"/>
      <c r="K26" s="7">
        <v>-30</v>
      </c>
      <c r="L26" s="7"/>
      <c r="M26" s="7">
        <v>-2090</v>
      </c>
      <c r="N26" s="7"/>
      <c r="O26" s="7">
        <v>-934</v>
      </c>
      <c r="P26" s="7"/>
      <c r="Q26" s="7">
        <v>-1634</v>
      </c>
      <c r="R26" s="7"/>
      <c r="S26" s="7" t="s">
        <v>15</v>
      </c>
      <c r="T26" s="7"/>
      <c r="U26" s="7" t="s">
        <v>15</v>
      </c>
      <c r="V26" s="7"/>
      <c r="W26" s="7" t="s">
        <v>15</v>
      </c>
      <c r="X26" s="7"/>
      <c r="Y26" s="7" t="s">
        <v>15</v>
      </c>
      <c r="Z26" s="7"/>
      <c r="AA26" s="7">
        <v>1469</v>
      </c>
      <c r="AB26" s="7"/>
      <c r="AC26" s="7">
        <v>-667</v>
      </c>
      <c r="AD26" s="7"/>
      <c r="AE26" s="7" t="s">
        <v>15</v>
      </c>
      <c r="AF26" s="7"/>
      <c r="AG26" s="7">
        <v>3424</v>
      </c>
      <c r="AH26" s="7"/>
      <c r="AI26" s="7" t="s">
        <v>15</v>
      </c>
      <c r="AJ26" s="7"/>
      <c r="AK26" s="7">
        <v>1565</v>
      </c>
      <c r="AL26" s="7"/>
      <c r="AM26" s="7">
        <v>2580</v>
      </c>
      <c r="AN26" s="7"/>
      <c r="AO26" s="7">
        <v>2009</v>
      </c>
      <c r="AP26" s="7"/>
      <c r="AQ26" s="7">
        <v>1635</v>
      </c>
      <c r="AR26" s="7"/>
      <c r="AS26" s="7">
        <v>-2131</v>
      </c>
      <c r="AT26" s="7"/>
      <c r="AU26" s="7">
        <v>11068</v>
      </c>
      <c r="AV26" s="7"/>
    </row>
    <row r="27" spans="1:48" x14ac:dyDescent="0.3">
      <c r="A27" s="6" t="s">
        <v>1424</v>
      </c>
      <c r="B27" s="6"/>
      <c r="C27" s="6"/>
      <c r="D27" s="6"/>
      <c r="E27" s="6" t="s">
        <v>1221</v>
      </c>
      <c r="F27" s="6"/>
      <c r="G27" s="7">
        <v>1770</v>
      </c>
      <c r="H27" s="7"/>
      <c r="I27" s="7">
        <v>444</v>
      </c>
      <c r="J27" s="7"/>
      <c r="K27" s="7">
        <v>-133</v>
      </c>
      <c r="L27" s="7"/>
      <c r="M27" s="7">
        <v>47</v>
      </c>
      <c r="N27" s="7"/>
      <c r="O27" s="7">
        <v>315</v>
      </c>
      <c r="P27" s="7"/>
      <c r="Q27" s="7">
        <v>-822</v>
      </c>
      <c r="R27" s="7"/>
      <c r="S27" s="7">
        <v>1739</v>
      </c>
      <c r="T27" s="7"/>
      <c r="U27" s="7">
        <v>-168</v>
      </c>
      <c r="V27" s="7"/>
      <c r="W27" s="7">
        <v>-414</v>
      </c>
      <c r="X27" s="7"/>
      <c r="Y27" s="7">
        <v>4539</v>
      </c>
      <c r="Z27" s="7"/>
      <c r="AA27" s="7">
        <v>-929</v>
      </c>
      <c r="AB27" s="7"/>
      <c r="AC27" s="7">
        <v>2401</v>
      </c>
      <c r="AD27" s="7"/>
      <c r="AE27" s="7">
        <v>5575</v>
      </c>
      <c r="AF27" s="7"/>
      <c r="AG27" s="7">
        <v>2073</v>
      </c>
      <c r="AH27" s="7"/>
      <c r="AI27" s="7">
        <v>7674</v>
      </c>
      <c r="AJ27" s="7"/>
      <c r="AK27" s="7">
        <v>2270</v>
      </c>
      <c r="AL27" s="7"/>
      <c r="AM27" s="7">
        <v>4425</v>
      </c>
      <c r="AN27" s="7"/>
      <c r="AO27" s="7">
        <v>652</v>
      </c>
      <c r="AP27" s="7"/>
      <c r="AQ27" s="7">
        <v>2773</v>
      </c>
      <c r="AR27" s="7"/>
      <c r="AS27" s="7">
        <v>2426</v>
      </c>
      <c r="AT27" s="7"/>
      <c r="AU27" s="7">
        <v>8502</v>
      </c>
      <c r="AV27" s="7"/>
    </row>
    <row r="28" spans="1:48" x14ac:dyDescent="0.3">
      <c r="A28" s="6" t="s">
        <v>1425</v>
      </c>
      <c r="B28" s="6"/>
      <c r="C28" s="6"/>
      <c r="D28" s="6"/>
      <c r="E28" s="6"/>
      <c r="F28" s="6" t="s">
        <v>1192</v>
      </c>
      <c r="G28" s="7">
        <v>0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0</v>
      </c>
      <c r="R28" s="7"/>
      <c r="S28" s="7">
        <v>0</v>
      </c>
      <c r="T28" s="7"/>
      <c r="U28" s="7">
        <v>0</v>
      </c>
      <c r="V28" s="7"/>
      <c r="W28" s="7">
        <v>0</v>
      </c>
      <c r="X28" s="7"/>
      <c r="Y28" s="7">
        <v>0</v>
      </c>
      <c r="Z28" s="7"/>
      <c r="AA28" s="7">
        <v>0</v>
      </c>
      <c r="AB28" s="7"/>
      <c r="AC28" s="7">
        <v>0</v>
      </c>
      <c r="AD28" s="7"/>
      <c r="AE28" s="7">
        <v>0</v>
      </c>
      <c r="AF28" s="7"/>
      <c r="AG28" s="7">
        <v>0</v>
      </c>
      <c r="AH28" s="7"/>
      <c r="AI28" s="7">
        <v>0</v>
      </c>
      <c r="AJ28" s="7"/>
      <c r="AK28" s="7">
        <v>0</v>
      </c>
      <c r="AL28" s="7"/>
      <c r="AM28" s="7">
        <v>0</v>
      </c>
      <c r="AN28" s="7"/>
      <c r="AO28" s="7">
        <v>0</v>
      </c>
      <c r="AP28" s="7"/>
      <c r="AQ28" s="7">
        <v>0</v>
      </c>
      <c r="AR28" s="7"/>
      <c r="AS28" s="7">
        <v>0</v>
      </c>
      <c r="AT28" s="7"/>
      <c r="AU28" s="7">
        <v>0</v>
      </c>
      <c r="AV28" s="7"/>
    </row>
    <row r="29" spans="1:48" x14ac:dyDescent="0.3">
      <c r="A29" s="6" t="s">
        <v>1426</v>
      </c>
      <c r="B29" s="6"/>
      <c r="C29" s="6"/>
      <c r="D29" s="6"/>
      <c r="E29" s="6"/>
      <c r="F29" s="6" t="s">
        <v>42</v>
      </c>
      <c r="G29" s="7">
        <v>1641</v>
      </c>
      <c r="H29" s="7"/>
      <c r="I29" s="7" t="s">
        <v>15</v>
      </c>
      <c r="J29" s="7"/>
      <c r="K29" s="7" t="s">
        <v>15</v>
      </c>
      <c r="L29" s="7"/>
      <c r="M29" s="7">
        <v>-888</v>
      </c>
      <c r="N29" s="7"/>
      <c r="O29" s="7">
        <v>-207</v>
      </c>
      <c r="P29" s="7"/>
      <c r="Q29" s="7">
        <v>-610</v>
      </c>
      <c r="R29" s="7"/>
      <c r="S29" s="7">
        <v>680</v>
      </c>
      <c r="T29" s="7"/>
      <c r="U29" s="7">
        <v>-948</v>
      </c>
      <c r="V29" s="7"/>
      <c r="W29" s="7" t="s">
        <v>15</v>
      </c>
      <c r="X29" s="7"/>
      <c r="Y29" s="7">
        <v>88</v>
      </c>
      <c r="Z29" s="7"/>
      <c r="AA29" s="7">
        <v>-1098</v>
      </c>
      <c r="AB29" s="7"/>
      <c r="AC29" s="7" t="s">
        <v>15</v>
      </c>
      <c r="AD29" s="7"/>
      <c r="AE29" s="7" t="s">
        <v>15</v>
      </c>
      <c r="AF29" s="7"/>
      <c r="AG29" s="7" t="s">
        <v>15</v>
      </c>
      <c r="AH29" s="7"/>
      <c r="AI29" s="7" t="s">
        <v>15</v>
      </c>
      <c r="AJ29" s="7"/>
      <c r="AK29" s="7">
        <v>1533</v>
      </c>
      <c r="AL29" s="7"/>
      <c r="AM29" s="7">
        <v>-271</v>
      </c>
      <c r="AN29" s="7"/>
      <c r="AO29" s="7">
        <v>872</v>
      </c>
      <c r="AP29" s="7"/>
      <c r="AQ29" s="7">
        <v>1779</v>
      </c>
      <c r="AR29" s="7"/>
      <c r="AS29" s="7">
        <v>68</v>
      </c>
      <c r="AT29" s="7"/>
      <c r="AU29" s="7" t="s">
        <v>15</v>
      </c>
      <c r="AV29" s="7"/>
    </row>
    <row r="30" spans="1:48" x14ac:dyDescent="0.3">
      <c r="A30" s="6" t="s">
        <v>1427</v>
      </c>
      <c r="B30" s="6"/>
      <c r="C30" s="6"/>
      <c r="D30" s="6"/>
      <c r="E30" s="6"/>
      <c r="F30" s="6" t="s">
        <v>1195</v>
      </c>
      <c r="G30" s="7">
        <v>9</v>
      </c>
      <c r="H30" s="7"/>
      <c r="I30" s="7">
        <v>-25</v>
      </c>
      <c r="J30" s="7"/>
      <c r="K30" s="7">
        <v>-18</v>
      </c>
      <c r="L30" s="7"/>
      <c r="M30" s="7">
        <v>319</v>
      </c>
      <c r="N30" s="7"/>
      <c r="O30" s="7">
        <v>422</v>
      </c>
      <c r="P30" s="7"/>
      <c r="Q30" s="7">
        <v>-238</v>
      </c>
      <c r="R30" s="7"/>
      <c r="S30" s="7">
        <v>620</v>
      </c>
      <c r="T30" s="7"/>
      <c r="U30" s="7">
        <v>429</v>
      </c>
      <c r="V30" s="7"/>
      <c r="W30" s="7">
        <v>-267</v>
      </c>
      <c r="X30" s="7"/>
      <c r="Y30" s="7">
        <v>3061</v>
      </c>
      <c r="Z30" s="7"/>
      <c r="AA30" s="7">
        <v>539</v>
      </c>
      <c r="AB30" s="7"/>
      <c r="AC30" s="7">
        <v>1377</v>
      </c>
      <c r="AD30" s="7"/>
      <c r="AE30" s="7">
        <v>4944</v>
      </c>
      <c r="AF30" s="7"/>
      <c r="AG30" s="7">
        <v>86</v>
      </c>
      <c r="AH30" s="7"/>
      <c r="AI30" s="7">
        <v>1227</v>
      </c>
      <c r="AJ30" s="7"/>
      <c r="AK30" s="7">
        <v>1103</v>
      </c>
      <c r="AL30" s="7"/>
      <c r="AM30" s="7">
        <v>3030</v>
      </c>
      <c r="AN30" s="7"/>
      <c r="AO30" s="7">
        <v>-1475</v>
      </c>
      <c r="AP30" s="7"/>
      <c r="AQ30" s="7">
        <v>-3016</v>
      </c>
      <c r="AR30" s="7"/>
      <c r="AS30" s="7">
        <v>668</v>
      </c>
      <c r="AT30" s="7"/>
      <c r="AU30" s="7">
        <v>6502</v>
      </c>
      <c r="AV30" s="7"/>
    </row>
    <row r="31" spans="1:48" x14ac:dyDescent="0.3">
      <c r="A31" s="6" t="s">
        <v>1428</v>
      </c>
      <c r="B31" s="6"/>
      <c r="C31" s="6"/>
      <c r="D31" s="6"/>
      <c r="E31" s="6"/>
      <c r="F31" s="6" t="s">
        <v>1197</v>
      </c>
      <c r="G31" s="7">
        <v>120</v>
      </c>
      <c r="H31" s="7"/>
      <c r="I31" s="7" t="s">
        <v>15</v>
      </c>
      <c r="J31" s="7"/>
      <c r="K31" s="7" t="s">
        <v>15</v>
      </c>
      <c r="L31" s="7"/>
      <c r="M31" s="7">
        <v>616</v>
      </c>
      <c r="N31" s="7"/>
      <c r="O31" s="7">
        <v>100</v>
      </c>
      <c r="P31" s="7"/>
      <c r="Q31" s="7">
        <v>26</v>
      </c>
      <c r="R31" s="7"/>
      <c r="S31" s="7">
        <v>439</v>
      </c>
      <c r="T31" s="7"/>
      <c r="U31" s="7">
        <v>351</v>
      </c>
      <c r="V31" s="7"/>
      <c r="W31" s="7" t="s">
        <v>15</v>
      </c>
      <c r="X31" s="7"/>
      <c r="Y31" s="7">
        <v>1389</v>
      </c>
      <c r="Z31" s="7"/>
      <c r="AA31" s="7">
        <v>-370</v>
      </c>
      <c r="AB31" s="7"/>
      <c r="AC31" s="7" t="s">
        <v>15</v>
      </c>
      <c r="AD31" s="7"/>
      <c r="AE31" s="7" t="s">
        <v>15</v>
      </c>
      <c r="AF31" s="7"/>
      <c r="AG31" s="7" t="s">
        <v>15</v>
      </c>
      <c r="AH31" s="7"/>
      <c r="AI31" s="7" t="s">
        <v>15</v>
      </c>
      <c r="AJ31" s="7"/>
      <c r="AK31" s="7">
        <v>-367</v>
      </c>
      <c r="AL31" s="7"/>
      <c r="AM31" s="7">
        <v>1666</v>
      </c>
      <c r="AN31" s="7"/>
      <c r="AO31" s="7">
        <v>1255</v>
      </c>
      <c r="AP31" s="7"/>
      <c r="AQ31" s="7">
        <v>4010</v>
      </c>
      <c r="AR31" s="7"/>
      <c r="AS31" s="7">
        <v>1689</v>
      </c>
      <c r="AT31" s="7"/>
      <c r="AU31" s="7" t="s">
        <v>15</v>
      </c>
      <c r="AV31" s="7"/>
    </row>
    <row r="33" spans="1:48" x14ac:dyDescent="0.3">
      <c r="A33" s="6" t="s">
        <v>1429</v>
      </c>
      <c r="B33" s="6"/>
      <c r="C33" s="6"/>
      <c r="D33" s="6" t="s">
        <v>71</v>
      </c>
      <c r="E33" s="6"/>
      <c r="F33" s="6"/>
      <c r="G33" s="7">
        <v>-24</v>
      </c>
      <c r="H33" s="7"/>
      <c r="I33" s="7">
        <v>0</v>
      </c>
      <c r="J33" s="7"/>
      <c r="K33" s="7">
        <v>8</v>
      </c>
      <c r="L33" s="7"/>
      <c r="M33" s="7">
        <v>8</v>
      </c>
      <c r="N33" s="7"/>
      <c r="O33" s="7">
        <v>-7</v>
      </c>
      <c r="P33" s="7"/>
      <c r="Q33" s="7">
        <v>37</v>
      </c>
      <c r="R33" s="7"/>
      <c r="S33" s="7">
        <v>43</v>
      </c>
      <c r="T33" s="7"/>
      <c r="U33" s="7">
        <v>-25</v>
      </c>
      <c r="V33" s="7"/>
      <c r="W33" s="7">
        <v>2082</v>
      </c>
      <c r="X33" s="7"/>
      <c r="Y33" s="7">
        <v>-1827</v>
      </c>
      <c r="Z33" s="7"/>
      <c r="AA33" s="7">
        <v>14</v>
      </c>
      <c r="AB33" s="7"/>
      <c r="AC33" s="7">
        <v>-312</v>
      </c>
      <c r="AD33" s="7"/>
      <c r="AE33" s="7">
        <v>692</v>
      </c>
      <c r="AF33" s="7"/>
      <c r="AG33" s="7">
        <v>-545</v>
      </c>
      <c r="AH33" s="7"/>
      <c r="AI33" s="7">
        <v>-3889</v>
      </c>
      <c r="AJ33" s="7"/>
      <c r="AK33" s="7">
        <v>-6724</v>
      </c>
      <c r="AL33" s="7"/>
      <c r="AM33" s="7">
        <v>-5318</v>
      </c>
      <c r="AN33" s="7"/>
      <c r="AO33" s="7">
        <v>-4756</v>
      </c>
      <c r="AP33" s="7"/>
      <c r="AQ33" s="7">
        <v>-4664</v>
      </c>
      <c r="AR33" s="7"/>
      <c r="AS33" s="7">
        <v>-6229</v>
      </c>
      <c r="AT33" s="7"/>
      <c r="AU33" s="7">
        <v>-17142</v>
      </c>
      <c r="AV33" s="7"/>
    </row>
    <row r="34" spans="1:48" x14ac:dyDescent="0.3">
      <c r="A34" s="6" t="s">
        <v>1430</v>
      </c>
      <c r="B34" s="6"/>
      <c r="C34" s="6"/>
      <c r="D34" s="6"/>
      <c r="E34" s="6" t="s">
        <v>1192</v>
      </c>
      <c r="F34" s="6"/>
      <c r="G34" s="7">
        <v>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0</v>
      </c>
      <c r="R34" s="7"/>
      <c r="S34" s="7">
        <v>0</v>
      </c>
      <c r="T34" s="7"/>
      <c r="U34" s="7">
        <v>0</v>
      </c>
      <c r="V34" s="7"/>
      <c r="W34" s="7">
        <v>0</v>
      </c>
      <c r="X34" s="7"/>
      <c r="Y34" s="7">
        <v>0</v>
      </c>
      <c r="Z34" s="7"/>
      <c r="AA34" s="7">
        <v>0</v>
      </c>
      <c r="AB34" s="7"/>
      <c r="AC34" s="7">
        <v>0</v>
      </c>
      <c r="AD34" s="7"/>
      <c r="AE34" s="7">
        <v>0</v>
      </c>
      <c r="AF34" s="7"/>
      <c r="AG34" s="7">
        <v>0</v>
      </c>
      <c r="AH34" s="7"/>
      <c r="AI34" s="7">
        <v>0</v>
      </c>
      <c r="AJ34" s="7"/>
      <c r="AK34" s="7">
        <v>0</v>
      </c>
      <c r="AL34" s="7"/>
      <c r="AM34" s="7">
        <v>0</v>
      </c>
      <c r="AN34" s="7"/>
      <c r="AO34" s="7">
        <v>0</v>
      </c>
      <c r="AP34" s="7"/>
      <c r="AQ34" s="7">
        <v>0</v>
      </c>
      <c r="AR34" s="7"/>
      <c r="AS34" s="7">
        <v>0</v>
      </c>
      <c r="AT34" s="7"/>
      <c r="AU34" s="7">
        <v>0</v>
      </c>
      <c r="AV34" s="7"/>
    </row>
    <row r="35" spans="1:48" x14ac:dyDescent="0.3">
      <c r="A35" s="6" t="s">
        <v>1431</v>
      </c>
      <c r="B35" s="6"/>
      <c r="C35" s="6"/>
      <c r="D35" s="6"/>
      <c r="E35" s="6" t="s">
        <v>42</v>
      </c>
      <c r="F35" s="6"/>
      <c r="G35" s="7" t="s">
        <v>15</v>
      </c>
      <c r="H35" s="7"/>
      <c r="I35" s="7" t="s">
        <v>15</v>
      </c>
      <c r="J35" s="7"/>
      <c r="K35" s="7" t="s">
        <v>15</v>
      </c>
      <c r="L35" s="7"/>
      <c r="M35" s="7">
        <v>8</v>
      </c>
      <c r="N35" s="7"/>
      <c r="O35" s="7">
        <v>-7</v>
      </c>
      <c r="P35" s="7"/>
      <c r="Q35" s="7" t="s">
        <v>15</v>
      </c>
      <c r="R35" s="7"/>
      <c r="S35" s="7" t="s">
        <v>15</v>
      </c>
      <c r="T35" s="7"/>
      <c r="U35" s="7" t="s">
        <v>15</v>
      </c>
      <c r="V35" s="7"/>
      <c r="W35" s="7">
        <v>2300</v>
      </c>
      <c r="X35" s="7"/>
      <c r="Y35" s="7" t="s">
        <v>15</v>
      </c>
      <c r="Z35" s="7"/>
      <c r="AA35" s="7">
        <v>10</v>
      </c>
      <c r="AB35" s="7"/>
      <c r="AC35" s="7" t="s">
        <v>15</v>
      </c>
      <c r="AD35" s="7"/>
      <c r="AE35" s="7" t="s">
        <v>15</v>
      </c>
      <c r="AF35" s="7"/>
      <c r="AG35" s="7" t="s">
        <v>15</v>
      </c>
      <c r="AH35" s="7"/>
      <c r="AI35" s="7" t="s">
        <v>15</v>
      </c>
      <c r="AJ35" s="7"/>
      <c r="AK35" s="7">
        <v>-4433</v>
      </c>
      <c r="AL35" s="7"/>
      <c r="AM35" s="7">
        <v>-2746</v>
      </c>
      <c r="AN35" s="7"/>
      <c r="AO35" s="7">
        <v>-2399</v>
      </c>
      <c r="AP35" s="7"/>
      <c r="AQ35" s="7">
        <v>-2796</v>
      </c>
      <c r="AR35" s="7"/>
      <c r="AS35" s="7">
        <v>-3937</v>
      </c>
      <c r="AT35" s="7"/>
      <c r="AU35" s="7">
        <v>-3416</v>
      </c>
      <c r="AV35" s="7"/>
    </row>
    <row r="36" spans="1:48" x14ac:dyDescent="0.3">
      <c r="A36" s="6" t="s">
        <v>1432</v>
      </c>
      <c r="B36" s="6"/>
      <c r="C36" s="6"/>
      <c r="D36" s="6"/>
      <c r="E36" s="6" t="s">
        <v>1195</v>
      </c>
      <c r="F36" s="6"/>
      <c r="G36" s="7">
        <v>0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0</v>
      </c>
      <c r="R36" s="7"/>
      <c r="S36" s="7">
        <v>0</v>
      </c>
      <c r="T36" s="7"/>
      <c r="U36" s="7">
        <v>0</v>
      </c>
      <c r="V36" s="7"/>
      <c r="W36" s="7">
        <v>0</v>
      </c>
      <c r="X36" s="7"/>
      <c r="Y36" s="7">
        <v>0</v>
      </c>
      <c r="Z36" s="7"/>
      <c r="AA36" s="7">
        <v>0</v>
      </c>
      <c r="AB36" s="7"/>
      <c r="AC36" s="7">
        <v>0</v>
      </c>
      <c r="AD36" s="7"/>
      <c r="AE36" s="7">
        <v>0</v>
      </c>
      <c r="AF36" s="7"/>
      <c r="AG36" s="7">
        <v>0</v>
      </c>
      <c r="AH36" s="7"/>
      <c r="AI36" s="7">
        <v>-354</v>
      </c>
      <c r="AJ36" s="7"/>
      <c r="AK36" s="7">
        <v>-1845</v>
      </c>
      <c r="AL36" s="7"/>
      <c r="AM36" s="7">
        <v>-1776</v>
      </c>
      <c r="AN36" s="7"/>
      <c r="AO36" s="7">
        <v>-1796</v>
      </c>
      <c r="AP36" s="7"/>
      <c r="AQ36" s="7">
        <v>-1346</v>
      </c>
      <c r="AR36" s="7"/>
      <c r="AS36" s="7">
        <v>-1910</v>
      </c>
      <c r="AT36" s="7"/>
      <c r="AU36" s="7">
        <v>-11692</v>
      </c>
      <c r="AV36" s="7"/>
    </row>
    <row r="37" spans="1:48" x14ac:dyDescent="0.3">
      <c r="A37" s="6" t="s">
        <v>1433</v>
      </c>
      <c r="B37" s="6"/>
      <c r="C37" s="6"/>
      <c r="D37" s="6"/>
      <c r="E37" s="6" t="s">
        <v>1197</v>
      </c>
      <c r="F37" s="6"/>
      <c r="G37" s="7" t="s">
        <v>15</v>
      </c>
      <c r="H37" s="7"/>
      <c r="I37" s="7" t="s">
        <v>15</v>
      </c>
      <c r="J37" s="7"/>
      <c r="K37" s="7" t="s">
        <v>15</v>
      </c>
      <c r="L37" s="7"/>
      <c r="M37" s="7">
        <v>0</v>
      </c>
      <c r="N37" s="7"/>
      <c r="O37" s="7">
        <v>0</v>
      </c>
      <c r="P37" s="7"/>
      <c r="Q37" s="7" t="s">
        <v>15</v>
      </c>
      <c r="R37" s="7"/>
      <c r="S37" s="7" t="s">
        <v>15</v>
      </c>
      <c r="T37" s="7"/>
      <c r="U37" s="7" t="s">
        <v>15</v>
      </c>
      <c r="V37" s="7"/>
      <c r="W37" s="7">
        <v>-218</v>
      </c>
      <c r="X37" s="7"/>
      <c r="Y37" s="7" t="s">
        <v>15</v>
      </c>
      <c r="Z37" s="7"/>
      <c r="AA37" s="7">
        <v>4</v>
      </c>
      <c r="AB37" s="7"/>
      <c r="AC37" s="7" t="s">
        <v>15</v>
      </c>
      <c r="AD37" s="7"/>
      <c r="AE37" s="7" t="s">
        <v>15</v>
      </c>
      <c r="AF37" s="7"/>
      <c r="AG37" s="7" t="s">
        <v>15</v>
      </c>
      <c r="AH37" s="7"/>
      <c r="AI37" s="7" t="s">
        <v>15</v>
      </c>
      <c r="AJ37" s="7"/>
      <c r="AK37" s="7">
        <v>-446</v>
      </c>
      <c r="AL37" s="7"/>
      <c r="AM37" s="7">
        <v>-796</v>
      </c>
      <c r="AN37" s="7"/>
      <c r="AO37" s="7">
        <v>-561</v>
      </c>
      <c r="AP37" s="7"/>
      <c r="AQ37" s="7">
        <v>-523</v>
      </c>
      <c r="AR37" s="7"/>
      <c r="AS37" s="7">
        <v>-382</v>
      </c>
      <c r="AT37" s="7"/>
      <c r="AU37" s="7">
        <v>-2034</v>
      </c>
      <c r="AV37" s="7"/>
    </row>
    <row r="39" spans="1:48" x14ac:dyDescent="0.3">
      <c r="A39" s="6" t="s">
        <v>1434</v>
      </c>
      <c r="B39" s="6"/>
      <c r="C39" s="6"/>
      <c r="D39" s="6" t="s">
        <v>73</v>
      </c>
      <c r="E39" s="6"/>
      <c r="F39" s="6"/>
      <c r="G39" s="7">
        <v>4780</v>
      </c>
      <c r="H39" s="7"/>
      <c r="I39" s="7">
        <v>3511</v>
      </c>
      <c r="J39" s="7"/>
      <c r="K39" s="7">
        <v>-2260</v>
      </c>
      <c r="L39" s="7"/>
      <c r="M39" s="7">
        <v>-1707</v>
      </c>
      <c r="N39" s="7"/>
      <c r="O39" s="7">
        <v>1641</v>
      </c>
      <c r="P39" s="7"/>
      <c r="Q39" s="7">
        <v>-6107</v>
      </c>
      <c r="R39" s="7"/>
      <c r="S39" s="7">
        <v>-3594</v>
      </c>
      <c r="T39" s="7"/>
      <c r="U39" s="7">
        <v>-993</v>
      </c>
      <c r="V39" s="7"/>
      <c r="W39" s="7">
        <v>-5906</v>
      </c>
      <c r="X39" s="7"/>
      <c r="Y39" s="7">
        <v>-2463</v>
      </c>
      <c r="Z39" s="7"/>
      <c r="AA39" s="7">
        <v>25280</v>
      </c>
      <c r="AB39" s="7"/>
      <c r="AC39" s="7">
        <v>-12546</v>
      </c>
      <c r="AD39" s="7"/>
      <c r="AE39" s="7">
        <v>-4647</v>
      </c>
      <c r="AF39" s="7"/>
      <c r="AG39" s="7">
        <v>-3191</v>
      </c>
      <c r="AH39" s="7"/>
      <c r="AI39" s="7">
        <v>-910</v>
      </c>
      <c r="AJ39" s="7"/>
      <c r="AK39" s="7">
        <v>-336</v>
      </c>
      <c r="AL39" s="7" t="s">
        <v>59</v>
      </c>
      <c r="AM39" s="7">
        <v>-6670</v>
      </c>
      <c r="AN39" s="7" t="s">
        <v>59</v>
      </c>
      <c r="AO39" s="7">
        <v>-1033</v>
      </c>
      <c r="AP39" s="7" t="s">
        <v>59</v>
      </c>
      <c r="AQ39" s="7">
        <v>-742</v>
      </c>
      <c r="AR39" s="7" t="s">
        <v>59</v>
      </c>
      <c r="AS39" s="7">
        <v>8003</v>
      </c>
      <c r="AT39" s="7" t="s">
        <v>59</v>
      </c>
      <c r="AU39" s="7">
        <v>-15348</v>
      </c>
      <c r="AV39" s="7"/>
    </row>
    <row r="40" spans="1:48" x14ac:dyDescent="0.3">
      <c r="A40" s="6" t="s">
        <v>1435</v>
      </c>
      <c r="B40" s="6"/>
      <c r="C40" s="6"/>
      <c r="D40" s="6"/>
      <c r="E40" s="6" t="s">
        <v>1260</v>
      </c>
      <c r="F40" s="6"/>
      <c r="G40" s="7">
        <v>0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0</v>
      </c>
      <c r="R40" s="7"/>
      <c r="S40" s="7">
        <v>0</v>
      </c>
      <c r="T40" s="7"/>
      <c r="U40" s="7">
        <v>0</v>
      </c>
      <c r="V40" s="7"/>
      <c r="W40" s="7">
        <v>0</v>
      </c>
      <c r="X40" s="7"/>
      <c r="Y40" s="7">
        <v>0</v>
      </c>
      <c r="Z40" s="7"/>
      <c r="AA40" s="7">
        <v>0</v>
      </c>
      <c r="AB40" s="7"/>
      <c r="AC40" s="7">
        <v>0</v>
      </c>
      <c r="AD40" s="7"/>
      <c r="AE40" s="7">
        <v>0</v>
      </c>
      <c r="AF40" s="7"/>
      <c r="AG40" s="7">
        <v>0</v>
      </c>
      <c r="AH40" s="7"/>
      <c r="AI40" s="7">
        <v>0</v>
      </c>
      <c r="AJ40" s="7"/>
      <c r="AK40" s="7">
        <v>0</v>
      </c>
      <c r="AL40" s="7"/>
      <c r="AM40" s="7">
        <v>0</v>
      </c>
      <c r="AN40" s="7"/>
      <c r="AO40" s="7">
        <v>0</v>
      </c>
      <c r="AP40" s="7"/>
      <c r="AQ40" s="7">
        <v>0</v>
      </c>
      <c r="AR40" s="7"/>
      <c r="AS40" s="7">
        <v>0</v>
      </c>
      <c r="AT40" s="7"/>
      <c r="AU40" s="7">
        <v>0</v>
      </c>
      <c r="AV40" s="7"/>
    </row>
    <row r="41" spans="1:48" x14ac:dyDescent="0.3">
      <c r="A41" s="6" t="s">
        <v>1436</v>
      </c>
      <c r="B41" s="6"/>
      <c r="C41" s="6"/>
      <c r="D41" s="6"/>
      <c r="E41" s="6" t="s">
        <v>1219</v>
      </c>
      <c r="F41" s="6"/>
      <c r="G41" s="7">
        <v>916</v>
      </c>
      <c r="H41" s="7"/>
      <c r="I41" s="7">
        <v>-25</v>
      </c>
      <c r="J41" s="7"/>
      <c r="K41" s="7">
        <v>1092</v>
      </c>
      <c r="L41" s="7"/>
      <c r="M41" s="7">
        <v>-590</v>
      </c>
      <c r="N41" s="7"/>
      <c r="O41" s="7">
        <v>614</v>
      </c>
      <c r="P41" s="7"/>
      <c r="Q41" s="7">
        <v>3825</v>
      </c>
      <c r="R41" s="7"/>
      <c r="S41" s="7">
        <v>-2174</v>
      </c>
      <c r="T41" s="7"/>
      <c r="U41" s="7">
        <v>-901</v>
      </c>
      <c r="V41" s="7"/>
      <c r="W41" s="7">
        <v>-999</v>
      </c>
      <c r="X41" s="7"/>
      <c r="Y41" s="7">
        <v>889</v>
      </c>
      <c r="Z41" s="7"/>
      <c r="AA41" s="7">
        <v>1796</v>
      </c>
      <c r="AB41" s="7"/>
      <c r="AC41" s="7">
        <v>-3362</v>
      </c>
      <c r="AD41" s="7"/>
      <c r="AE41" s="7">
        <v>1260</v>
      </c>
      <c r="AF41" s="7"/>
      <c r="AG41" s="7">
        <v>1742</v>
      </c>
      <c r="AH41" s="7"/>
      <c r="AI41" s="7">
        <v>240</v>
      </c>
      <c r="AJ41" s="7"/>
      <c r="AK41" s="7">
        <v>1937</v>
      </c>
      <c r="AL41" s="7"/>
      <c r="AM41" s="7">
        <v>-2183</v>
      </c>
      <c r="AN41" s="7"/>
      <c r="AO41" s="7">
        <v>3352</v>
      </c>
      <c r="AP41" s="7"/>
      <c r="AQ41" s="7">
        <v>595</v>
      </c>
      <c r="AR41" s="7"/>
      <c r="AS41" s="7">
        <v>12954</v>
      </c>
      <c r="AT41" s="7"/>
      <c r="AU41" s="7">
        <v>-11387</v>
      </c>
      <c r="AV41" s="7"/>
    </row>
    <row r="42" spans="1:48" x14ac:dyDescent="0.3">
      <c r="A42" s="6" t="s">
        <v>1437</v>
      </c>
      <c r="B42" s="6"/>
      <c r="C42" s="6"/>
      <c r="D42" s="6"/>
      <c r="E42" s="6"/>
      <c r="F42" s="6" t="s">
        <v>1192</v>
      </c>
      <c r="G42" s="7">
        <v>0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0</v>
      </c>
      <c r="R42" s="7"/>
      <c r="S42" s="7">
        <v>0</v>
      </c>
      <c r="T42" s="7"/>
      <c r="U42" s="7">
        <v>0</v>
      </c>
      <c r="V42" s="7"/>
      <c r="W42" s="7">
        <v>0</v>
      </c>
      <c r="X42" s="7"/>
      <c r="Y42" s="7">
        <v>0</v>
      </c>
      <c r="Z42" s="7"/>
      <c r="AA42" s="7">
        <v>0</v>
      </c>
      <c r="AB42" s="7"/>
      <c r="AC42" s="7">
        <v>0</v>
      </c>
      <c r="AD42" s="7"/>
      <c r="AE42" s="7">
        <v>0</v>
      </c>
      <c r="AF42" s="7"/>
      <c r="AG42" s="7">
        <v>0</v>
      </c>
      <c r="AH42" s="7"/>
      <c r="AI42" s="7">
        <v>0</v>
      </c>
      <c r="AJ42" s="7"/>
      <c r="AK42" s="7">
        <v>0</v>
      </c>
      <c r="AL42" s="7"/>
      <c r="AM42" s="7">
        <v>0</v>
      </c>
      <c r="AN42" s="7"/>
      <c r="AO42" s="7">
        <v>0</v>
      </c>
      <c r="AP42" s="7"/>
      <c r="AQ42" s="7">
        <v>103</v>
      </c>
      <c r="AR42" s="7"/>
      <c r="AS42" s="7">
        <v>499</v>
      </c>
      <c r="AT42" s="7"/>
      <c r="AU42" s="7">
        <v>-462</v>
      </c>
      <c r="AV42" s="7"/>
    </row>
    <row r="43" spans="1:48" x14ac:dyDescent="0.3">
      <c r="A43" s="6" t="s">
        <v>1438</v>
      </c>
      <c r="B43" s="6"/>
      <c r="C43" s="6"/>
      <c r="D43" s="6"/>
      <c r="E43" s="6"/>
      <c r="F43" s="6" t="s">
        <v>42</v>
      </c>
      <c r="G43" s="7">
        <v>412</v>
      </c>
      <c r="H43" s="7"/>
      <c r="I43" s="7">
        <v>138</v>
      </c>
      <c r="J43" s="7"/>
      <c r="K43" s="7">
        <v>467</v>
      </c>
      <c r="L43" s="7"/>
      <c r="M43" s="7">
        <v>-457</v>
      </c>
      <c r="N43" s="7"/>
      <c r="O43" s="7">
        <v>872</v>
      </c>
      <c r="P43" s="7"/>
      <c r="Q43" s="7">
        <v>3329</v>
      </c>
      <c r="R43" s="7"/>
      <c r="S43" s="7">
        <v>-2423</v>
      </c>
      <c r="T43" s="7"/>
      <c r="U43" s="7">
        <v>-1129</v>
      </c>
      <c r="V43" s="7"/>
      <c r="W43" s="7">
        <v>-756</v>
      </c>
      <c r="X43" s="7"/>
      <c r="Y43" s="7">
        <v>182</v>
      </c>
      <c r="Z43" s="7"/>
      <c r="AA43" s="7">
        <v>58</v>
      </c>
      <c r="AB43" s="7"/>
      <c r="AC43" s="7">
        <v>-564</v>
      </c>
      <c r="AD43" s="7"/>
      <c r="AE43" s="7">
        <v>1530</v>
      </c>
      <c r="AF43" s="7"/>
      <c r="AG43" s="7">
        <v>1291</v>
      </c>
      <c r="AH43" s="7"/>
      <c r="AI43" s="7">
        <v>79</v>
      </c>
      <c r="AJ43" s="7"/>
      <c r="AK43" s="7">
        <v>2034</v>
      </c>
      <c r="AL43" s="7"/>
      <c r="AM43" s="7">
        <v>-2759</v>
      </c>
      <c r="AN43" s="7"/>
      <c r="AO43" s="7">
        <v>2591</v>
      </c>
      <c r="AP43" s="7"/>
      <c r="AQ43" s="7">
        <v>638</v>
      </c>
      <c r="AR43" s="7"/>
      <c r="AS43" s="7">
        <v>4531</v>
      </c>
      <c r="AT43" s="7"/>
      <c r="AU43" s="7">
        <v>-6276</v>
      </c>
      <c r="AV43" s="7"/>
    </row>
    <row r="44" spans="1:48" x14ac:dyDescent="0.3">
      <c r="A44" s="6" t="s">
        <v>1439</v>
      </c>
      <c r="B44" s="6"/>
      <c r="C44" s="6"/>
      <c r="D44" s="6"/>
      <c r="E44" s="6"/>
      <c r="F44" s="6" t="s">
        <v>1195</v>
      </c>
      <c r="G44" s="7">
        <v>36</v>
      </c>
      <c r="H44" s="7"/>
      <c r="I44" s="7">
        <v>0</v>
      </c>
      <c r="J44" s="7"/>
      <c r="K44" s="7">
        <v>0</v>
      </c>
      <c r="L44" s="7"/>
      <c r="M44" s="7">
        <v>63</v>
      </c>
      <c r="N44" s="7"/>
      <c r="O44" s="7">
        <v>33</v>
      </c>
      <c r="P44" s="7"/>
      <c r="Q44" s="7">
        <v>276</v>
      </c>
      <c r="R44" s="7"/>
      <c r="S44" s="7">
        <v>-184</v>
      </c>
      <c r="T44" s="7"/>
      <c r="U44" s="7">
        <v>38</v>
      </c>
      <c r="V44" s="7"/>
      <c r="W44" s="7">
        <v>34</v>
      </c>
      <c r="X44" s="7"/>
      <c r="Y44" s="7">
        <v>251</v>
      </c>
      <c r="Z44" s="7"/>
      <c r="AA44" s="7">
        <v>1975</v>
      </c>
      <c r="AB44" s="7"/>
      <c r="AC44" s="7">
        <v>-1706</v>
      </c>
      <c r="AD44" s="7"/>
      <c r="AE44" s="7">
        <v>-200</v>
      </c>
      <c r="AF44" s="7"/>
      <c r="AG44" s="7">
        <v>280</v>
      </c>
      <c r="AH44" s="7"/>
      <c r="AI44" s="7">
        <v>-39</v>
      </c>
      <c r="AJ44" s="7"/>
      <c r="AK44" s="7">
        <v>-68</v>
      </c>
      <c r="AL44" s="7"/>
      <c r="AM44" s="7">
        <v>47</v>
      </c>
      <c r="AN44" s="7"/>
      <c r="AO44" s="7">
        <v>-54</v>
      </c>
      <c r="AP44" s="7"/>
      <c r="AQ44" s="7">
        <v>264</v>
      </c>
      <c r="AR44" s="7"/>
      <c r="AS44" s="7">
        <v>6154</v>
      </c>
      <c r="AT44" s="7"/>
      <c r="AU44" s="7">
        <v>-4848</v>
      </c>
      <c r="AV44" s="7"/>
    </row>
    <row r="45" spans="1:48" x14ac:dyDescent="0.3">
      <c r="A45" s="6" t="s">
        <v>1440</v>
      </c>
      <c r="B45" s="6"/>
      <c r="C45" s="6"/>
      <c r="D45" s="6"/>
      <c r="E45" s="6"/>
      <c r="F45" s="6" t="s">
        <v>1197</v>
      </c>
      <c r="G45" s="7">
        <v>469</v>
      </c>
      <c r="H45" s="7"/>
      <c r="I45" s="7">
        <v>-162</v>
      </c>
      <c r="J45" s="7"/>
      <c r="K45" s="7">
        <v>624</v>
      </c>
      <c r="L45" s="7"/>
      <c r="M45" s="7">
        <v>-196</v>
      </c>
      <c r="N45" s="7"/>
      <c r="O45" s="7">
        <v>-291</v>
      </c>
      <c r="P45" s="7"/>
      <c r="Q45" s="7">
        <v>220</v>
      </c>
      <c r="R45" s="7"/>
      <c r="S45" s="7">
        <v>433</v>
      </c>
      <c r="T45" s="7"/>
      <c r="U45" s="7">
        <v>190</v>
      </c>
      <c r="V45" s="7"/>
      <c r="W45" s="7">
        <v>-277</v>
      </c>
      <c r="X45" s="7"/>
      <c r="Y45" s="7">
        <v>456</v>
      </c>
      <c r="Z45" s="7"/>
      <c r="AA45" s="7">
        <v>-237</v>
      </c>
      <c r="AB45" s="7"/>
      <c r="AC45" s="7">
        <v>-1092</v>
      </c>
      <c r="AD45" s="7"/>
      <c r="AE45" s="7">
        <v>-70</v>
      </c>
      <c r="AF45" s="7"/>
      <c r="AG45" s="7">
        <v>171</v>
      </c>
      <c r="AH45" s="7"/>
      <c r="AI45" s="7">
        <v>200</v>
      </c>
      <c r="AJ45" s="7"/>
      <c r="AK45" s="7">
        <v>-29</v>
      </c>
      <c r="AL45" s="7"/>
      <c r="AM45" s="7">
        <v>530</v>
      </c>
      <c r="AN45" s="7"/>
      <c r="AO45" s="7">
        <v>815</v>
      </c>
      <c r="AP45" s="7"/>
      <c r="AQ45" s="7">
        <v>-409</v>
      </c>
      <c r="AR45" s="7"/>
      <c r="AS45" s="7">
        <v>1770</v>
      </c>
      <c r="AT45" s="7"/>
      <c r="AU45" s="7">
        <v>199</v>
      </c>
      <c r="AV45" s="7"/>
    </row>
    <row r="46" spans="1:48" x14ac:dyDescent="0.3">
      <c r="A46" s="6" t="s">
        <v>1441</v>
      </c>
      <c r="B46" s="6"/>
      <c r="C46" s="6"/>
      <c r="D46" s="6"/>
      <c r="E46" s="6" t="s">
        <v>1223</v>
      </c>
      <c r="F46" s="6"/>
      <c r="G46" s="7">
        <v>6569</v>
      </c>
      <c r="H46" s="7"/>
      <c r="I46" s="7">
        <v>5987</v>
      </c>
      <c r="J46" s="7"/>
      <c r="K46" s="7">
        <v>-271</v>
      </c>
      <c r="L46" s="7"/>
      <c r="M46" s="7">
        <v>1723</v>
      </c>
      <c r="N46" s="7"/>
      <c r="O46" s="7">
        <v>2557</v>
      </c>
      <c r="P46" s="7"/>
      <c r="Q46" s="7">
        <v>-8959</v>
      </c>
      <c r="R46" s="7"/>
      <c r="S46" s="7">
        <v>-138</v>
      </c>
      <c r="T46" s="7"/>
      <c r="U46" s="7">
        <v>1277</v>
      </c>
      <c r="V46" s="7"/>
      <c r="W46" s="7">
        <v>-3319</v>
      </c>
      <c r="X46" s="7"/>
      <c r="Y46" s="7">
        <v>-1559</v>
      </c>
      <c r="Z46" s="7"/>
      <c r="AA46" s="7">
        <v>2250</v>
      </c>
      <c r="AB46" s="7"/>
      <c r="AC46" s="7">
        <v>-4005</v>
      </c>
      <c r="AD46" s="7"/>
      <c r="AE46" s="7">
        <v>878</v>
      </c>
      <c r="AF46" s="7"/>
      <c r="AG46" s="7">
        <v>361</v>
      </c>
      <c r="AH46" s="7"/>
      <c r="AI46" s="7">
        <v>2759</v>
      </c>
      <c r="AJ46" s="7"/>
      <c r="AK46" s="7">
        <v>2538</v>
      </c>
      <c r="AL46" s="7"/>
      <c r="AM46" s="7">
        <v>-1474</v>
      </c>
      <c r="AN46" s="7"/>
      <c r="AO46" s="7">
        <v>-283</v>
      </c>
      <c r="AP46" s="7"/>
      <c r="AQ46" s="7">
        <v>2110</v>
      </c>
      <c r="AR46" s="7"/>
      <c r="AS46" s="7">
        <v>-1556</v>
      </c>
      <c r="AT46" s="7"/>
      <c r="AU46" s="7">
        <v>-1030</v>
      </c>
      <c r="AV46" s="7"/>
    </row>
    <row r="47" spans="1:48" x14ac:dyDescent="0.3">
      <c r="A47" s="6" t="s">
        <v>1442</v>
      </c>
      <c r="B47" s="6"/>
      <c r="C47" s="6"/>
      <c r="D47" s="6"/>
      <c r="E47" s="6"/>
      <c r="F47" s="6" t="s">
        <v>1192</v>
      </c>
      <c r="G47" s="7">
        <v>0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0</v>
      </c>
      <c r="R47" s="7"/>
      <c r="S47" s="7">
        <v>0</v>
      </c>
      <c r="T47" s="7"/>
      <c r="U47" s="7">
        <v>0</v>
      </c>
      <c r="V47" s="7"/>
      <c r="W47" s="7">
        <v>0</v>
      </c>
      <c r="X47" s="7"/>
      <c r="Y47" s="7">
        <v>0</v>
      </c>
      <c r="Z47" s="7"/>
      <c r="AA47" s="7">
        <v>0</v>
      </c>
      <c r="AB47" s="7"/>
      <c r="AC47" s="7">
        <v>0</v>
      </c>
      <c r="AD47" s="7"/>
      <c r="AE47" s="7">
        <v>0</v>
      </c>
      <c r="AF47" s="7"/>
      <c r="AG47" s="7">
        <v>0</v>
      </c>
      <c r="AH47" s="7"/>
      <c r="AI47" s="7">
        <v>-115</v>
      </c>
      <c r="AJ47" s="7"/>
      <c r="AK47" s="7">
        <v>-115</v>
      </c>
      <c r="AL47" s="7"/>
      <c r="AM47" s="7">
        <v>0</v>
      </c>
      <c r="AN47" s="7"/>
      <c r="AO47" s="7">
        <v>0</v>
      </c>
      <c r="AP47" s="7"/>
      <c r="AQ47" s="7">
        <v>0</v>
      </c>
      <c r="AR47" s="7"/>
      <c r="AS47" s="7">
        <v>14</v>
      </c>
      <c r="AT47" s="7"/>
      <c r="AU47" s="7">
        <v>-14</v>
      </c>
      <c r="AV47" s="7"/>
    </row>
    <row r="48" spans="1:48" x14ac:dyDescent="0.3">
      <c r="A48" s="6" t="s">
        <v>1443</v>
      </c>
      <c r="B48" s="6"/>
      <c r="C48" s="6"/>
      <c r="D48" s="6"/>
      <c r="E48" s="6"/>
      <c r="F48" s="6" t="s">
        <v>42</v>
      </c>
      <c r="G48" s="7" t="s">
        <v>15</v>
      </c>
      <c r="H48" s="7"/>
      <c r="I48" s="7" t="s">
        <v>15</v>
      </c>
      <c r="J48" s="7"/>
      <c r="K48" s="7" t="s">
        <v>15</v>
      </c>
      <c r="L48" s="7"/>
      <c r="M48" s="7">
        <v>1520</v>
      </c>
      <c r="N48" s="7"/>
      <c r="O48" s="7">
        <v>2553</v>
      </c>
      <c r="P48" s="7"/>
      <c r="Q48" s="7">
        <v>-9049</v>
      </c>
      <c r="R48" s="7"/>
      <c r="S48" s="7">
        <v>-1</v>
      </c>
      <c r="T48" s="7"/>
      <c r="U48" s="7" t="s">
        <v>15</v>
      </c>
      <c r="V48" s="7"/>
      <c r="W48" s="7" t="s">
        <v>15</v>
      </c>
      <c r="X48" s="7"/>
      <c r="Y48" s="7">
        <v>-1629</v>
      </c>
      <c r="Z48" s="7"/>
      <c r="AA48" s="7">
        <v>2234</v>
      </c>
      <c r="AB48" s="7"/>
      <c r="AC48" s="7" t="s">
        <v>15</v>
      </c>
      <c r="AD48" s="7"/>
      <c r="AE48" s="7">
        <v>1099</v>
      </c>
      <c r="AF48" s="7"/>
      <c r="AG48" s="7" t="s">
        <v>15</v>
      </c>
      <c r="AH48" s="7"/>
      <c r="AI48" s="7" t="s">
        <v>15</v>
      </c>
      <c r="AJ48" s="7"/>
      <c r="AK48" s="7" t="s">
        <v>15</v>
      </c>
      <c r="AL48" s="7"/>
      <c r="AM48" s="7">
        <v>-1303</v>
      </c>
      <c r="AN48" s="7"/>
      <c r="AO48" s="7" t="s">
        <v>15</v>
      </c>
      <c r="AP48" s="7"/>
      <c r="AQ48" s="7">
        <v>2775</v>
      </c>
      <c r="AR48" s="7"/>
      <c r="AS48" s="7" t="s">
        <v>15</v>
      </c>
      <c r="AT48" s="7"/>
      <c r="AU48" s="7" t="s">
        <v>15</v>
      </c>
      <c r="AV48" s="7"/>
    </row>
    <row r="49" spans="1:48" x14ac:dyDescent="0.3">
      <c r="A49" s="6" t="s">
        <v>1444</v>
      </c>
      <c r="B49" s="6"/>
      <c r="C49" s="6"/>
      <c r="D49" s="6"/>
      <c r="E49" s="6"/>
      <c r="F49" s="6" t="s">
        <v>1195</v>
      </c>
      <c r="G49" s="7">
        <v>0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0</v>
      </c>
      <c r="R49" s="7"/>
      <c r="S49" s="7">
        <v>0</v>
      </c>
      <c r="T49" s="7"/>
      <c r="U49" s="7">
        <v>0</v>
      </c>
      <c r="V49" s="7"/>
      <c r="W49" s="7">
        <v>0</v>
      </c>
      <c r="X49" s="7"/>
      <c r="Y49" s="7">
        <v>-55</v>
      </c>
      <c r="Z49" s="7"/>
      <c r="AA49" s="7">
        <v>-82</v>
      </c>
      <c r="AB49" s="7"/>
      <c r="AC49" s="7">
        <v>-107</v>
      </c>
      <c r="AD49" s="7"/>
      <c r="AE49" s="7">
        <v>-161</v>
      </c>
      <c r="AF49" s="7"/>
      <c r="AG49" s="7">
        <v>-148</v>
      </c>
      <c r="AH49" s="7"/>
      <c r="AI49" s="7">
        <v>-179</v>
      </c>
      <c r="AJ49" s="7"/>
      <c r="AK49" s="7">
        <v>-213</v>
      </c>
      <c r="AL49" s="7"/>
      <c r="AM49" s="7">
        <v>-210</v>
      </c>
      <c r="AN49" s="7"/>
      <c r="AO49" s="7">
        <v>-223</v>
      </c>
      <c r="AP49" s="7"/>
      <c r="AQ49" s="7">
        <v>-221</v>
      </c>
      <c r="AR49" s="7"/>
      <c r="AS49" s="7">
        <v>-207</v>
      </c>
      <c r="AT49" s="7"/>
      <c r="AU49" s="7">
        <v>-214</v>
      </c>
      <c r="AV49" s="7"/>
    </row>
    <row r="50" spans="1:48" x14ac:dyDescent="0.3">
      <c r="A50" s="6" t="s">
        <v>1445</v>
      </c>
      <c r="B50" s="6"/>
      <c r="C50" s="6"/>
      <c r="D50" s="6"/>
      <c r="E50" s="6"/>
      <c r="F50" s="6" t="s">
        <v>1197</v>
      </c>
      <c r="G50" s="7" t="s">
        <v>15</v>
      </c>
      <c r="H50" s="7"/>
      <c r="I50" s="7" t="s">
        <v>15</v>
      </c>
      <c r="J50" s="7"/>
      <c r="K50" s="7" t="s">
        <v>15</v>
      </c>
      <c r="L50" s="7"/>
      <c r="M50" s="7">
        <v>203</v>
      </c>
      <c r="N50" s="7"/>
      <c r="O50" s="7">
        <v>5</v>
      </c>
      <c r="P50" s="7"/>
      <c r="Q50" s="7">
        <v>90</v>
      </c>
      <c r="R50" s="7"/>
      <c r="S50" s="7">
        <v>-137</v>
      </c>
      <c r="T50" s="7"/>
      <c r="U50" s="7" t="s">
        <v>15</v>
      </c>
      <c r="V50" s="7"/>
      <c r="W50" s="7" t="s">
        <v>15</v>
      </c>
      <c r="X50" s="7"/>
      <c r="Y50" s="7">
        <v>125</v>
      </c>
      <c r="Z50" s="7"/>
      <c r="AA50" s="7">
        <v>98</v>
      </c>
      <c r="AB50" s="7"/>
      <c r="AC50" s="7" t="s">
        <v>15</v>
      </c>
      <c r="AD50" s="7"/>
      <c r="AE50" s="7">
        <v>-59</v>
      </c>
      <c r="AF50" s="7"/>
      <c r="AG50" s="7" t="s">
        <v>15</v>
      </c>
      <c r="AH50" s="7"/>
      <c r="AI50" s="7" t="s">
        <v>15</v>
      </c>
      <c r="AJ50" s="7"/>
      <c r="AK50" s="7" t="s">
        <v>15</v>
      </c>
      <c r="AL50" s="7"/>
      <c r="AM50" s="7">
        <v>39</v>
      </c>
      <c r="AN50" s="7"/>
      <c r="AO50" s="7" t="s">
        <v>15</v>
      </c>
      <c r="AP50" s="7"/>
      <c r="AQ50" s="7">
        <v>-444</v>
      </c>
      <c r="AR50" s="7"/>
      <c r="AS50" s="7" t="s">
        <v>15</v>
      </c>
      <c r="AT50" s="7"/>
      <c r="AU50" s="7" t="s">
        <v>15</v>
      </c>
      <c r="AV50" s="7"/>
    </row>
    <row r="51" spans="1:48" x14ac:dyDescent="0.3">
      <c r="A51" s="6" t="s">
        <v>1446</v>
      </c>
      <c r="B51" s="6"/>
      <c r="C51" s="6"/>
      <c r="D51" s="6"/>
      <c r="E51" s="6" t="s">
        <v>1227</v>
      </c>
      <c r="F51" s="6"/>
      <c r="G51" s="7">
        <v>0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0</v>
      </c>
      <c r="R51" s="7"/>
      <c r="S51" s="7">
        <v>0</v>
      </c>
      <c r="T51" s="7"/>
      <c r="U51" s="7">
        <v>0</v>
      </c>
      <c r="V51" s="7"/>
      <c r="W51" s="7">
        <v>0</v>
      </c>
      <c r="X51" s="7"/>
      <c r="Y51" s="7">
        <v>0</v>
      </c>
      <c r="Z51" s="7"/>
      <c r="AA51" s="7">
        <v>21692</v>
      </c>
      <c r="AB51" s="7"/>
      <c r="AC51" s="7">
        <v>-2851</v>
      </c>
      <c r="AD51" s="7"/>
      <c r="AE51" s="7">
        <v>-5286</v>
      </c>
      <c r="AF51" s="7"/>
      <c r="AG51" s="7">
        <v>-4952</v>
      </c>
      <c r="AH51" s="7"/>
      <c r="AI51" s="7">
        <v>-2290</v>
      </c>
      <c r="AJ51" s="7"/>
      <c r="AK51" s="7">
        <v>-2028</v>
      </c>
      <c r="AL51" s="7"/>
      <c r="AM51" s="7">
        <v>626</v>
      </c>
      <c r="AN51" s="7"/>
      <c r="AO51" s="7">
        <v>-1293</v>
      </c>
      <c r="AP51" s="7"/>
      <c r="AQ51" s="7">
        <v>-1201</v>
      </c>
      <c r="AR51" s="7"/>
      <c r="AS51" s="7">
        <v>-1190</v>
      </c>
      <c r="AT51" s="7"/>
      <c r="AU51" s="7">
        <v>-599</v>
      </c>
      <c r="AV51" s="7"/>
    </row>
    <row r="52" spans="1:48" x14ac:dyDescent="0.3">
      <c r="A52" s="6" t="s">
        <v>1447</v>
      </c>
      <c r="B52" s="6"/>
      <c r="C52" s="6"/>
      <c r="D52" s="6"/>
      <c r="E52" s="6"/>
      <c r="F52" s="6" t="s">
        <v>1192</v>
      </c>
      <c r="G52" s="7">
        <v>0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0</v>
      </c>
      <c r="R52" s="7"/>
      <c r="S52" s="7">
        <v>0</v>
      </c>
      <c r="T52" s="7"/>
      <c r="U52" s="7">
        <v>0</v>
      </c>
      <c r="V52" s="7"/>
      <c r="W52" s="7">
        <v>0</v>
      </c>
      <c r="X52" s="7"/>
      <c r="Y52" s="7">
        <v>0</v>
      </c>
      <c r="Z52" s="7"/>
      <c r="AA52" s="7">
        <v>0</v>
      </c>
      <c r="AB52" s="7"/>
      <c r="AC52" s="7">
        <v>0</v>
      </c>
      <c r="AD52" s="7"/>
      <c r="AE52" s="7">
        <v>0</v>
      </c>
      <c r="AF52" s="7"/>
      <c r="AG52" s="7">
        <v>0</v>
      </c>
      <c r="AH52" s="7"/>
      <c r="AI52" s="7">
        <v>0</v>
      </c>
      <c r="AJ52" s="7"/>
      <c r="AK52" s="7">
        <v>0</v>
      </c>
      <c r="AL52" s="7"/>
      <c r="AM52" s="7">
        <v>0</v>
      </c>
      <c r="AN52" s="7"/>
      <c r="AO52" s="7">
        <v>0</v>
      </c>
      <c r="AP52" s="7"/>
      <c r="AQ52" s="7">
        <v>0</v>
      </c>
      <c r="AR52" s="7"/>
      <c r="AS52" s="7">
        <v>0</v>
      </c>
      <c r="AT52" s="7"/>
      <c r="AU52" s="7">
        <v>0</v>
      </c>
      <c r="AV52" s="7"/>
    </row>
    <row r="53" spans="1:48" x14ac:dyDescent="0.3">
      <c r="A53" s="6" t="s">
        <v>1448</v>
      </c>
      <c r="B53" s="6"/>
      <c r="C53" s="6"/>
      <c r="D53" s="6"/>
      <c r="E53" s="6"/>
      <c r="F53" s="6" t="s">
        <v>42</v>
      </c>
      <c r="G53" s="7">
        <v>0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0</v>
      </c>
      <c r="R53" s="7"/>
      <c r="S53" s="7">
        <v>0</v>
      </c>
      <c r="T53" s="7"/>
      <c r="U53" s="7">
        <v>0</v>
      </c>
      <c r="V53" s="7"/>
      <c r="W53" s="7">
        <v>0</v>
      </c>
      <c r="X53" s="7"/>
      <c r="Y53" s="7">
        <v>0</v>
      </c>
      <c r="Z53" s="7"/>
      <c r="AA53" s="7">
        <v>0</v>
      </c>
      <c r="AB53" s="7"/>
      <c r="AC53" s="7">
        <v>0</v>
      </c>
      <c r="AD53" s="7"/>
      <c r="AE53" s="7">
        <v>0</v>
      </c>
      <c r="AF53" s="7"/>
      <c r="AG53" s="7">
        <v>0</v>
      </c>
      <c r="AH53" s="7"/>
      <c r="AI53" s="7">
        <v>22</v>
      </c>
      <c r="AJ53" s="7"/>
      <c r="AK53" s="7">
        <v>10</v>
      </c>
      <c r="AL53" s="7"/>
      <c r="AM53" s="7">
        <v>0</v>
      </c>
      <c r="AN53" s="7"/>
      <c r="AO53" s="7">
        <v>0</v>
      </c>
      <c r="AP53" s="7"/>
      <c r="AQ53" s="7">
        <v>0</v>
      </c>
      <c r="AR53" s="7"/>
      <c r="AS53" s="7">
        <v>0</v>
      </c>
      <c r="AT53" s="7"/>
      <c r="AU53" s="7">
        <v>0</v>
      </c>
      <c r="AV53" s="7"/>
    </row>
    <row r="54" spans="1:48" x14ac:dyDescent="0.3">
      <c r="A54" s="6" t="s">
        <v>1449</v>
      </c>
      <c r="B54" s="6"/>
      <c r="C54" s="6"/>
      <c r="D54" s="6"/>
      <c r="E54" s="6"/>
      <c r="F54" s="6" t="s">
        <v>1195</v>
      </c>
      <c r="G54" s="7">
        <v>0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0</v>
      </c>
      <c r="R54" s="7"/>
      <c r="S54" s="7">
        <v>0</v>
      </c>
      <c r="T54" s="7"/>
      <c r="U54" s="7">
        <v>0</v>
      </c>
      <c r="V54" s="7"/>
      <c r="W54" s="7">
        <v>0</v>
      </c>
      <c r="X54" s="7"/>
      <c r="Y54" s="7">
        <v>0</v>
      </c>
      <c r="Z54" s="7"/>
      <c r="AA54" s="7">
        <v>3886</v>
      </c>
      <c r="AB54" s="7"/>
      <c r="AC54" s="7">
        <v>-173</v>
      </c>
      <c r="AD54" s="7"/>
      <c r="AE54" s="7">
        <v>-1192</v>
      </c>
      <c r="AF54" s="7"/>
      <c r="AG54" s="7">
        <v>-1310</v>
      </c>
      <c r="AH54" s="7"/>
      <c r="AI54" s="7">
        <v>-312</v>
      </c>
      <c r="AJ54" s="7"/>
      <c r="AK54" s="7">
        <v>-429</v>
      </c>
      <c r="AL54" s="7"/>
      <c r="AM54" s="7">
        <v>-126</v>
      </c>
      <c r="AN54" s="7"/>
      <c r="AO54" s="7">
        <v>-165</v>
      </c>
      <c r="AP54" s="7"/>
      <c r="AQ54" s="7">
        <v>-59</v>
      </c>
      <c r="AR54" s="7"/>
      <c r="AS54" s="7">
        <v>-92</v>
      </c>
      <c r="AT54" s="7"/>
      <c r="AU54" s="7">
        <v>-299</v>
      </c>
      <c r="AV54" s="7"/>
    </row>
    <row r="55" spans="1:48" x14ac:dyDescent="0.3">
      <c r="A55" s="6" t="s">
        <v>1450</v>
      </c>
      <c r="B55" s="6"/>
      <c r="C55" s="6"/>
      <c r="D55" s="6"/>
      <c r="E55" s="6"/>
      <c r="F55" s="6" t="s">
        <v>1197</v>
      </c>
      <c r="G55" s="7">
        <v>0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0</v>
      </c>
      <c r="R55" s="7"/>
      <c r="S55" s="7">
        <v>0</v>
      </c>
      <c r="T55" s="7"/>
      <c r="U55" s="7">
        <v>0</v>
      </c>
      <c r="V55" s="7"/>
      <c r="W55" s="7">
        <v>0</v>
      </c>
      <c r="X55" s="7"/>
      <c r="Y55" s="7">
        <v>0</v>
      </c>
      <c r="Z55" s="7"/>
      <c r="AA55" s="7">
        <v>17806</v>
      </c>
      <c r="AB55" s="7"/>
      <c r="AC55" s="7">
        <v>-2678</v>
      </c>
      <c r="AD55" s="7"/>
      <c r="AE55" s="7">
        <v>-4094</v>
      </c>
      <c r="AF55" s="7"/>
      <c r="AG55" s="7">
        <v>-3641</v>
      </c>
      <c r="AH55" s="7"/>
      <c r="AI55" s="7">
        <v>-2000</v>
      </c>
      <c r="AJ55" s="7"/>
      <c r="AK55" s="7">
        <v>-1608</v>
      </c>
      <c r="AL55" s="7"/>
      <c r="AM55" s="7">
        <v>752</v>
      </c>
      <c r="AN55" s="7"/>
      <c r="AO55" s="7">
        <v>-1128</v>
      </c>
      <c r="AP55" s="7"/>
      <c r="AQ55" s="7">
        <v>-1142</v>
      </c>
      <c r="AR55" s="7"/>
      <c r="AS55" s="7">
        <v>-1098</v>
      </c>
      <c r="AT55" s="7"/>
      <c r="AU55" s="7">
        <v>-300</v>
      </c>
      <c r="AV55" s="7"/>
    </row>
    <row r="56" spans="1:48" x14ac:dyDescent="0.3">
      <c r="A56" s="6" t="s">
        <v>1451</v>
      </c>
      <c r="B56" s="6"/>
      <c r="C56" s="6"/>
      <c r="D56" s="6"/>
      <c r="E56" s="6" t="s">
        <v>1271</v>
      </c>
      <c r="F56" s="6"/>
      <c r="G56" s="7">
        <v>491</v>
      </c>
      <c r="H56" s="7"/>
      <c r="I56" s="7">
        <v>64</v>
      </c>
      <c r="J56" s="7"/>
      <c r="K56" s="7">
        <v>-305</v>
      </c>
      <c r="L56" s="7"/>
      <c r="M56" s="7">
        <v>-188</v>
      </c>
      <c r="N56" s="7"/>
      <c r="O56" s="7">
        <v>369</v>
      </c>
      <c r="P56" s="7"/>
      <c r="Q56" s="7">
        <v>466</v>
      </c>
      <c r="R56" s="7"/>
      <c r="S56" s="7">
        <v>907</v>
      </c>
      <c r="T56" s="7"/>
      <c r="U56" s="7">
        <v>21</v>
      </c>
      <c r="V56" s="7"/>
      <c r="W56" s="7">
        <v>-260</v>
      </c>
      <c r="X56" s="7"/>
      <c r="Y56" s="7">
        <v>59</v>
      </c>
      <c r="Z56" s="7"/>
      <c r="AA56" s="7">
        <v>718</v>
      </c>
      <c r="AB56" s="7"/>
      <c r="AC56" s="7">
        <v>-321</v>
      </c>
      <c r="AD56" s="7"/>
      <c r="AE56" s="7">
        <v>-269</v>
      </c>
      <c r="AF56" s="7"/>
      <c r="AG56" s="7">
        <v>432</v>
      </c>
      <c r="AH56" s="7"/>
      <c r="AI56" s="7">
        <v>101</v>
      </c>
      <c r="AJ56" s="7"/>
      <c r="AK56" s="7">
        <v>141</v>
      </c>
      <c r="AL56" s="7"/>
      <c r="AM56" s="7">
        <v>-253</v>
      </c>
      <c r="AN56" s="7"/>
      <c r="AO56" s="7">
        <v>344</v>
      </c>
      <c r="AP56" s="7"/>
      <c r="AQ56" s="7">
        <v>1145</v>
      </c>
      <c r="AR56" s="7"/>
      <c r="AS56" s="7">
        <v>256</v>
      </c>
      <c r="AT56" s="7" t="s">
        <v>59</v>
      </c>
      <c r="AU56" s="7">
        <v>-69</v>
      </c>
      <c r="AV56" s="7"/>
    </row>
    <row r="57" spans="1:48" x14ac:dyDescent="0.3">
      <c r="A57" s="6" t="s">
        <v>1452</v>
      </c>
      <c r="B57" s="6"/>
      <c r="C57" s="6"/>
      <c r="D57" s="6"/>
      <c r="E57" s="6"/>
      <c r="F57" s="6" t="s">
        <v>1192</v>
      </c>
      <c r="G57" s="7">
        <v>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0</v>
      </c>
      <c r="R57" s="7"/>
      <c r="S57" s="7">
        <v>0</v>
      </c>
      <c r="T57" s="7"/>
      <c r="U57" s="7">
        <v>0</v>
      </c>
      <c r="V57" s="7"/>
      <c r="W57" s="7">
        <v>0</v>
      </c>
      <c r="X57" s="7"/>
      <c r="Y57" s="7">
        <v>0</v>
      </c>
      <c r="Z57" s="7"/>
      <c r="AA57" s="7">
        <v>0</v>
      </c>
      <c r="AB57" s="7"/>
      <c r="AC57" s="7">
        <v>0</v>
      </c>
      <c r="AD57" s="7"/>
      <c r="AE57" s="7">
        <v>0</v>
      </c>
      <c r="AF57" s="7"/>
      <c r="AG57" s="7">
        <v>0</v>
      </c>
      <c r="AH57" s="7"/>
      <c r="AI57" s="7">
        <v>0</v>
      </c>
      <c r="AJ57" s="7"/>
      <c r="AK57" s="7">
        <v>0</v>
      </c>
      <c r="AL57" s="7"/>
      <c r="AM57" s="7">
        <v>0</v>
      </c>
      <c r="AN57" s="7"/>
      <c r="AO57" s="7">
        <v>0</v>
      </c>
      <c r="AP57" s="7"/>
      <c r="AQ57" s="7">
        <v>0</v>
      </c>
      <c r="AR57" s="7"/>
      <c r="AS57" s="7">
        <v>0</v>
      </c>
      <c r="AT57" s="7"/>
      <c r="AU57" s="7">
        <v>0</v>
      </c>
      <c r="AV57" s="7"/>
    </row>
    <row r="58" spans="1:48" x14ac:dyDescent="0.3">
      <c r="A58" s="6" t="s">
        <v>1453</v>
      </c>
      <c r="B58" s="6"/>
      <c r="C58" s="6"/>
      <c r="D58" s="6"/>
      <c r="E58" s="6"/>
      <c r="F58" s="6" t="s">
        <v>42</v>
      </c>
      <c r="G58" s="7">
        <v>1</v>
      </c>
      <c r="H58" s="7"/>
      <c r="I58" s="7" t="s">
        <v>15</v>
      </c>
      <c r="J58" s="7"/>
      <c r="K58" s="7" t="s">
        <v>15</v>
      </c>
      <c r="L58" s="7"/>
      <c r="M58" s="7" t="s">
        <v>15</v>
      </c>
      <c r="N58" s="7"/>
      <c r="O58" s="7">
        <v>8</v>
      </c>
      <c r="P58" s="7"/>
      <c r="Q58" s="7">
        <v>-23</v>
      </c>
      <c r="R58" s="7"/>
      <c r="S58" s="7">
        <v>-6</v>
      </c>
      <c r="T58" s="7"/>
      <c r="U58" s="7">
        <v>-9</v>
      </c>
      <c r="V58" s="7"/>
      <c r="W58" s="7">
        <v>-4</v>
      </c>
      <c r="X58" s="7"/>
      <c r="Y58" s="7">
        <v>0</v>
      </c>
      <c r="Z58" s="7"/>
      <c r="AA58" s="7">
        <v>0</v>
      </c>
      <c r="AB58" s="7"/>
      <c r="AC58" s="7">
        <v>0</v>
      </c>
      <c r="AD58" s="7"/>
      <c r="AE58" s="7">
        <v>0</v>
      </c>
      <c r="AF58" s="7"/>
      <c r="AG58" s="7">
        <v>0</v>
      </c>
      <c r="AH58" s="7"/>
      <c r="AI58" s="7">
        <v>0</v>
      </c>
      <c r="AJ58" s="7"/>
      <c r="AK58" s="7">
        <v>0</v>
      </c>
      <c r="AL58" s="7"/>
      <c r="AM58" s="7">
        <v>0</v>
      </c>
      <c r="AN58" s="7"/>
      <c r="AO58" s="7" t="s">
        <v>15</v>
      </c>
      <c r="AP58" s="7"/>
      <c r="AQ58" s="7" t="s">
        <v>15</v>
      </c>
      <c r="AR58" s="7"/>
      <c r="AS58" s="7">
        <v>0</v>
      </c>
      <c r="AT58" s="7"/>
      <c r="AU58" s="7">
        <v>0</v>
      </c>
      <c r="AV58" s="7"/>
    </row>
    <row r="59" spans="1:48" x14ac:dyDescent="0.3">
      <c r="A59" s="6" t="s">
        <v>1454</v>
      </c>
      <c r="B59" s="6"/>
      <c r="C59" s="6"/>
      <c r="D59" s="6"/>
      <c r="E59" s="6"/>
      <c r="F59" s="6" t="s">
        <v>1195</v>
      </c>
      <c r="G59" s="7">
        <v>118</v>
      </c>
      <c r="H59" s="7"/>
      <c r="I59" s="7">
        <v>-118</v>
      </c>
      <c r="J59" s="7"/>
      <c r="K59" s="7">
        <v>117</v>
      </c>
      <c r="L59" s="7"/>
      <c r="M59" s="7">
        <v>125</v>
      </c>
      <c r="N59" s="7"/>
      <c r="O59" s="7">
        <v>-163</v>
      </c>
      <c r="P59" s="7"/>
      <c r="Q59" s="7">
        <v>287</v>
      </c>
      <c r="R59" s="7"/>
      <c r="S59" s="7">
        <v>383</v>
      </c>
      <c r="T59" s="7"/>
      <c r="U59" s="7">
        <v>-45</v>
      </c>
      <c r="V59" s="7"/>
      <c r="W59" s="7">
        <v>-43</v>
      </c>
      <c r="X59" s="7"/>
      <c r="Y59" s="7">
        <v>113</v>
      </c>
      <c r="Z59" s="7"/>
      <c r="AA59" s="7">
        <v>23</v>
      </c>
      <c r="AB59" s="7"/>
      <c r="AC59" s="7">
        <v>-203</v>
      </c>
      <c r="AD59" s="7"/>
      <c r="AE59" s="7">
        <v>-199</v>
      </c>
      <c r="AF59" s="7"/>
      <c r="AG59" s="7">
        <v>-60</v>
      </c>
      <c r="AH59" s="7"/>
      <c r="AI59" s="7">
        <v>145</v>
      </c>
      <c r="AJ59" s="7"/>
      <c r="AK59" s="7">
        <v>111</v>
      </c>
      <c r="AL59" s="7"/>
      <c r="AM59" s="7">
        <v>-242</v>
      </c>
      <c r="AN59" s="7"/>
      <c r="AO59" s="7">
        <v>-35</v>
      </c>
      <c r="AP59" s="7"/>
      <c r="AQ59" s="7">
        <v>458</v>
      </c>
      <c r="AR59" s="7"/>
      <c r="AS59" s="7">
        <v>211</v>
      </c>
      <c r="AT59" s="7"/>
      <c r="AU59" s="7">
        <v>778</v>
      </c>
      <c r="AV59" s="7"/>
    </row>
    <row r="60" spans="1:48" x14ac:dyDescent="0.3">
      <c r="A60" s="6" t="s">
        <v>1455</v>
      </c>
      <c r="B60" s="6"/>
      <c r="C60" s="6"/>
      <c r="D60" s="6"/>
      <c r="E60" s="6"/>
      <c r="F60" s="6" t="s">
        <v>1197</v>
      </c>
      <c r="G60" s="7">
        <v>372</v>
      </c>
      <c r="H60" s="7"/>
      <c r="I60" s="7" t="s">
        <v>15</v>
      </c>
      <c r="J60" s="7"/>
      <c r="K60" s="7" t="s">
        <v>15</v>
      </c>
      <c r="L60" s="7"/>
      <c r="M60" s="7" t="s">
        <v>15</v>
      </c>
      <c r="N60" s="7"/>
      <c r="O60" s="7">
        <v>524</v>
      </c>
      <c r="P60" s="7"/>
      <c r="Q60" s="7">
        <v>202</v>
      </c>
      <c r="R60" s="7"/>
      <c r="S60" s="7">
        <v>529</v>
      </c>
      <c r="T60" s="7"/>
      <c r="U60" s="7">
        <v>75</v>
      </c>
      <c r="V60" s="7"/>
      <c r="W60" s="7">
        <v>-213</v>
      </c>
      <c r="X60" s="7"/>
      <c r="Y60" s="7">
        <v>-54</v>
      </c>
      <c r="Z60" s="7"/>
      <c r="AA60" s="7">
        <v>695</v>
      </c>
      <c r="AB60" s="7"/>
      <c r="AC60" s="7">
        <v>-118</v>
      </c>
      <c r="AD60" s="7"/>
      <c r="AE60" s="7">
        <v>-70</v>
      </c>
      <c r="AF60" s="7"/>
      <c r="AG60" s="7">
        <v>492</v>
      </c>
      <c r="AH60" s="7"/>
      <c r="AI60" s="7">
        <v>-45</v>
      </c>
      <c r="AJ60" s="7"/>
      <c r="AK60" s="7">
        <v>30</v>
      </c>
      <c r="AL60" s="7"/>
      <c r="AM60" s="7">
        <v>-12</v>
      </c>
      <c r="AN60" s="7"/>
      <c r="AO60" s="7" t="s">
        <v>15</v>
      </c>
      <c r="AP60" s="7"/>
      <c r="AQ60" s="7" t="s">
        <v>15</v>
      </c>
      <c r="AR60" s="7"/>
      <c r="AS60" s="7">
        <v>45</v>
      </c>
      <c r="AT60" s="7" t="s">
        <v>59</v>
      </c>
      <c r="AU60" s="7">
        <v>-847</v>
      </c>
      <c r="AV60" s="7"/>
    </row>
    <row r="61" spans="1:48" x14ac:dyDescent="0.3">
      <c r="A61" s="6" t="s">
        <v>1456</v>
      </c>
      <c r="B61" s="6"/>
      <c r="C61" s="6"/>
      <c r="D61" s="6"/>
      <c r="E61" s="6" t="s">
        <v>1273</v>
      </c>
      <c r="F61" s="6"/>
      <c r="G61" s="7">
        <v>-3196</v>
      </c>
      <c r="H61" s="7"/>
      <c r="I61" s="7">
        <v>-2515</v>
      </c>
      <c r="J61" s="7"/>
      <c r="K61" s="7">
        <v>-2776</v>
      </c>
      <c r="L61" s="7"/>
      <c r="M61" s="7">
        <v>-2653</v>
      </c>
      <c r="N61" s="7"/>
      <c r="O61" s="7">
        <v>-1900</v>
      </c>
      <c r="P61" s="7"/>
      <c r="Q61" s="7">
        <v>-1440</v>
      </c>
      <c r="R61" s="7"/>
      <c r="S61" s="7">
        <v>-2189</v>
      </c>
      <c r="T61" s="7"/>
      <c r="U61" s="7">
        <v>-1390</v>
      </c>
      <c r="V61" s="7"/>
      <c r="W61" s="7">
        <v>-1327</v>
      </c>
      <c r="X61" s="7"/>
      <c r="Y61" s="7">
        <v>-1852</v>
      </c>
      <c r="Z61" s="7"/>
      <c r="AA61" s="7">
        <v>-1176</v>
      </c>
      <c r="AB61" s="7"/>
      <c r="AC61" s="7">
        <v>-2006</v>
      </c>
      <c r="AD61" s="7"/>
      <c r="AE61" s="7">
        <v>-1231</v>
      </c>
      <c r="AF61" s="7"/>
      <c r="AG61" s="7">
        <v>-774</v>
      </c>
      <c r="AH61" s="7"/>
      <c r="AI61" s="7">
        <v>-1720</v>
      </c>
      <c r="AJ61" s="7"/>
      <c r="AK61" s="7">
        <v>-2923</v>
      </c>
      <c r="AL61" s="7" t="s">
        <v>59</v>
      </c>
      <c r="AM61" s="7">
        <v>-3387</v>
      </c>
      <c r="AN61" s="7" t="s">
        <v>59</v>
      </c>
      <c r="AO61" s="7">
        <v>-3154</v>
      </c>
      <c r="AP61" s="7" t="s">
        <v>59</v>
      </c>
      <c r="AQ61" s="7">
        <v>-3391</v>
      </c>
      <c r="AR61" s="7" t="s">
        <v>59</v>
      </c>
      <c r="AS61" s="7">
        <v>-2460</v>
      </c>
      <c r="AT61" s="7" t="s">
        <v>59</v>
      </c>
      <c r="AU61" s="7">
        <v>-2264</v>
      </c>
      <c r="AV61" s="7"/>
    </row>
    <row r="62" spans="1:48" x14ac:dyDescent="0.3">
      <c r="A62" s="6" t="s">
        <v>1457</v>
      </c>
      <c r="B62" s="6"/>
      <c r="C62" s="6"/>
      <c r="D62" s="6"/>
      <c r="E62" s="6"/>
      <c r="F62" s="6" t="s">
        <v>1192</v>
      </c>
      <c r="G62" s="7">
        <v>0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-67</v>
      </c>
      <c r="R62" s="7"/>
      <c r="S62" s="7">
        <v>-457</v>
      </c>
      <c r="T62" s="7"/>
      <c r="U62" s="7">
        <v>138</v>
      </c>
      <c r="V62" s="7"/>
      <c r="W62" s="7">
        <v>-383</v>
      </c>
      <c r="X62" s="7"/>
      <c r="Y62" s="7">
        <v>1</v>
      </c>
      <c r="Z62" s="7"/>
      <c r="AA62" s="7">
        <v>-8</v>
      </c>
      <c r="AB62" s="7"/>
      <c r="AC62" s="7">
        <v>0</v>
      </c>
      <c r="AD62" s="7"/>
      <c r="AE62" s="7">
        <v>201</v>
      </c>
      <c r="AF62" s="7"/>
      <c r="AG62" s="7">
        <v>29</v>
      </c>
      <c r="AH62" s="7"/>
      <c r="AI62" s="7">
        <v>0</v>
      </c>
      <c r="AJ62" s="7"/>
      <c r="AK62" s="7">
        <v>0</v>
      </c>
      <c r="AL62" s="7"/>
      <c r="AM62" s="7">
        <v>0</v>
      </c>
      <c r="AN62" s="7"/>
      <c r="AO62" s="7">
        <v>0</v>
      </c>
      <c r="AP62" s="7"/>
      <c r="AQ62" s="7">
        <v>0</v>
      </c>
      <c r="AR62" s="7"/>
      <c r="AS62" s="7">
        <v>0</v>
      </c>
      <c r="AT62" s="7"/>
      <c r="AU62" s="7">
        <v>0</v>
      </c>
      <c r="AV62" s="7"/>
    </row>
    <row r="63" spans="1:48" x14ac:dyDescent="0.3">
      <c r="A63" s="6" t="s">
        <v>1458</v>
      </c>
      <c r="B63" s="6"/>
      <c r="C63" s="6"/>
      <c r="D63" s="6"/>
      <c r="E63" s="6"/>
      <c r="F63" s="6" t="s">
        <v>42</v>
      </c>
      <c r="G63" s="7" t="s">
        <v>15</v>
      </c>
      <c r="H63" s="7"/>
      <c r="I63" s="7" t="s">
        <v>15</v>
      </c>
      <c r="J63" s="7"/>
      <c r="K63" s="7" t="s">
        <v>15</v>
      </c>
      <c r="L63" s="7"/>
      <c r="M63" s="7" t="s">
        <v>15</v>
      </c>
      <c r="N63" s="7"/>
      <c r="O63" s="7" t="s">
        <v>15</v>
      </c>
      <c r="P63" s="7"/>
      <c r="Q63" s="7" t="s">
        <v>15</v>
      </c>
      <c r="R63" s="7"/>
      <c r="S63" s="7" t="s">
        <v>15</v>
      </c>
      <c r="T63" s="7"/>
      <c r="U63" s="7" t="s">
        <v>15</v>
      </c>
      <c r="V63" s="7"/>
      <c r="W63" s="7" t="s">
        <v>15</v>
      </c>
      <c r="X63" s="7"/>
      <c r="Y63" s="7" t="s">
        <v>15</v>
      </c>
      <c r="Z63" s="7"/>
      <c r="AA63" s="7" t="s">
        <v>15</v>
      </c>
      <c r="AB63" s="7"/>
      <c r="AC63" s="7" t="s">
        <v>15</v>
      </c>
      <c r="AD63" s="7"/>
      <c r="AE63" s="7" t="s">
        <v>15</v>
      </c>
      <c r="AF63" s="7"/>
      <c r="AG63" s="7" t="s">
        <v>15</v>
      </c>
      <c r="AH63" s="7"/>
      <c r="AI63" s="7">
        <v>-5</v>
      </c>
      <c r="AJ63" s="7"/>
      <c r="AK63" s="7" t="s">
        <v>15</v>
      </c>
      <c r="AL63" s="7"/>
      <c r="AM63" s="7">
        <v>152</v>
      </c>
      <c r="AN63" s="7"/>
      <c r="AO63" s="7">
        <v>-39</v>
      </c>
      <c r="AP63" s="7"/>
      <c r="AQ63" s="7">
        <v>-112</v>
      </c>
      <c r="AR63" s="7"/>
      <c r="AS63" s="7">
        <v>79</v>
      </c>
      <c r="AT63" s="7"/>
      <c r="AU63" s="7">
        <v>87</v>
      </c>
      <c r="AV63" s="7"/>
    </row>
    <row r="64" spans="1:48" x14ac:dyDescent="0.3">
      <c r="A64" s="6" t="s">
        <v>1459</v>
      </c>
      <c r="B64" s="6"/>
      <c r="C64" s="6"/>
      <c r="D64" s="6"/>
      <c r="E64" s="6"/>
      <c r="F64" s="6" t="s">
        <v>1195</v>
      </c>
      <c r="G64" s="7">
        <v>-26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8</v>
      </c>
      <c r="P64" s="7"/>
      <c r="Q64" s="7">
        <v>143</v>
      </c>
      <c r="R64" s="7"/>
      <c r="S64" s="7">
        <v>7</v>
      </c>
      <c r="T64" s="7"/>
      <c r="U64" s="7">
        <v>82</v>
      </c>
      <c r="V64" s="7"/>
      <c r="W64" s="7">
        <v>963</v>
      </c>
      <c r="X64" s="7"/>
      <c r="Y64" s="7">
        <v>-324</v>
      </c>
      <c r="Z64" s="7"/>
      <c r="AA64" s="7">
        <v>337</v>
      </c>
      <c r="AB64" s="7"/>
      <c r="AC64" s="7">
        <v>-637</v>
      </c>
      <c r="AD64" s="7"/>
      <c r="AE64" s="7">
        <v>-50</v>
      </c>
      <c r="AF64" s="7"/>
      <c r="AG64" s="7">
        <v>1233</v>
      </c>
      <c r="AH64" s="7"/>
      <c r="AI64" s="7">
        <v>502</v>
      </c>
      <c r="AJ64" s="7"/>
      <c r="AK64" s="7">
        <v>-78</v>
      </c>
      <c r="AL64" s="7"/>
      <c r="AM64" s="7">
        <v>15</v>
      </c>
      <c r="AN64" s="7"/>
      <c r="AO64" s="7">
        <v>-96</v>
      </c>
      <c r="AP64" s="7"/>
      <c r="AQ64" s="7">
        <v>96</v>
      </c>
      <c r="AR64" s="7"/>
      <c r="AS64" s="7">
        <v>673</v>
      </c>
      <c r="AT64" s="7"/>
      <c r="AU64" s="7">
        <v>-271</v>
      </c>
      <c r="AV64" s="7"/>
    </row>
    <row r="65" spans="1:48" x14ac:dyDescent="0.3">
      <c r="A65" s="6" t="s">
        <v>1460</v>
      </c>
      <c r="B65" s="6"/>
      <c r="C65" s="6"/>
      <c r="D65" s="6"/>
      <c r="E65" s="6"/>
      <c r="F65" s="6" t="s">
        <v>1197</v>
      </c>
      <c r="G65" s="7" t="s">
        <v>15</v>
      </c>
      <c r="H65" s="7"/>
      <c r="I65" s="7" t="s">
        <v>15</v>
      </c>
      <c r="J65" s="7"/>
      <c r="K65" s="7" t="s">
        <v>15</v>
      </c>
      <c r="L65" s="7"/>
      <c r="M65" s="7" t="s">
        <v>15</v>
      </c>
      <c r="N65" s="7"/>
      <c r="O65" s="7" t="s">
        <v>15</v>
      </c>
      <c r="P65" s="7"/>
      <c r="Q65" s="7" t="s">
        <v>15</v>
      </c>
      <c r="R65" s="7"/>
      <c r="S65" s="7" t="s">
        <v>15</v>
      </c>
      <c r="T65" s="7"/>
      <c r="U65" s="7" t="s">
        <v>15</v>
      </c>
      <c r="V65" s="7"/>
      <c r="W65" s="7" t="s">
        <v>15</v>
      </c>
      <c r="X65" s="7"/>
      <c r="Y65" s="7" t="s">
        <v>15</v>
      </c>
      <c r="Z65" s="7"/>
      <c r="AA65" s="7" t="s">
        <v>15</v>
      </c>
      <c r="AB65" s="7"/>
      <c r="AC65" s="7" t="s">
        <v>15</v>
      </c>
      <c r="AD65" s="7"/>
      <c r="AE65" s="7" t="s">
        <v>15</v>
      </c>
      <c r="AF65" s="7"/>
      <c r="AG65" s="7" t="s">
        <v>15</v>
      </c>
      <c r="AH65" s="7"/>
      <c r="AI65" s="7">
        <v>-2217</v>
      </c>
      <c r="AJ65" s="7"/>
      <c r="AK65" s="7" t="s">
        <v>15</v>
      </c>
      <c r="AL65" s="7"/>
      <c r="AM65" s="7">
        <v>-3554</v>
      </c>
      <c r="AN65" s="7" t="s">
        <v>59</v>
      </c>
      <c r="AO65" s="7">
        <v>-3018</v>
      </c>
      <c r="AP65" s="7" t="s">
        <v>59</v>
      </c>
      <c r="AQ65" s="7">
        <v>-3375</v>
      </c>
      <c r="AR65" s="7" t="s">
        <v>59</v>
      </c>
      <c r="AS65" s="7">
        <v>-3211</v>
      </c>
      <c r="AT65" s="7" t="s">
        <v>59</v>
      </c>
      <c r="AU65" s="7">
        <v>-2080</v>
      </c>
      <c r="AV65" s="7"/>
    </row>
    <row r="67" spans="1:48" x14ac:dyDescent="0.3">
      <c r="A67" s="6" t="s">
        <v>1461</v>
      </c>
      <c r="B67" s="6"/>
      <c r="C67" s="6"/>
      <c r="D67" s="6" t="s">
        <v>75</v>
      </c>
      <c r="E67" s="6"/>
      <c r="F67" s="6"/>
      <c r="G67" s="7">
        <v>8</v>
      </c>
      <c r="H67" s="7"/>
      <c r="I67" s="7">
        <v>-85</v>
      </c>
      <c r="J67" s="7"/>
      <c r="K67" s="7">
        <v>2596</v>
      </c>
      <c r="L67" s="7"/>
      <c r="M67" s="7">
        <v>2327</v>
      </c>
      <c r="N67" s="7"/>
      <c r="O67" s="7">
        <v>-913</v>
      </c>
      <c r="P67" s="7"/>
      <c r="Q67" s="7">
        <v>4851</v>
      </c>
      <c r="R67" s="7"/>
      <c r="S67" s="7">
        <v>6744</v>
      </c>
      <c r="T67" s="7"/>
      <c r="U67" s="7">
        <v>5763</v>
      </c>
      <c r="V67" s="7"/>
      <c r="W67" s="7">
        <v>-9999</v>
      </c>
      <c r="X67" s="7"/>
      <c r="Y67" s="7">
        <v>6493</v>
      </c>
      <c r="Z67" s="7"/>
      <c r="AA67" s="7">
        <v>2092</v>
      </c>
      <c r="AB67" s="7"/>
      <c r="AC67" s="7">
        <v>215</v>
      </c>
      <c r="AD67" s="7"/>
      <c r="AE67" s="7">
        <v>1312</v>
      </c>
      <c r="AF67" s="7"/>
      <c r="AG67" s="7">
        <v>-2078</v>
      </c>
      <c r="AH67" s="7"/>
      <c r="AI67" s="7">
        <v>1936</v>
      </c>
      <c r="AJ67" s="7"/>
      <c r="AK67" s="7">
        <v>-3216</v>
      </c>
      <c r="AL67" s="7"/>
      <c r="AM67" s="7">
        <v>2955</v>
      </c>
      <c r="AN67" s="7"/>
      <c r="AO67" s="7">
        <v>2719</v>
      </c>
      <c r="AP67" s="7"/>
      <c r="AQ67" s="7">
        <v>-2907</v>
      </c>
      <c r="AR67" s="7"/>
      <c r="AS67" s="7">
        <v>8340</v>
      </c>
      <c r="AT67" s="7"/>
      <c r="AU67" s="7">
        <v>-18124</v>
      </c>
      <c r="AV67" s="7"/>
    </row>
    <row r="68" spans="1:48" x14ac:dyDescent="0.3">
      <c r="A68" s="6" t="s">
        <v>1462</v>
      </c>
      <c r="B68" s="6"/>
      <c r="C68" s="6"/>
      <c r="D68" s="6"/>
      <c r="E68" s="6" t="s">
        <v>1463</v>
      </c>
      <c r="F68" s="6"/>
      <c r="G68" s="7">
        <v>0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0</v>
      </c>
      <c r="R68" s="7"/>
      <c r="S68" s="7">
        <v>0</v>
      </c>
      <c r="T68" s="7"/>
      <c r="U68" s="7">
        <v>0</v>
      </c>
      <c r="V68" s="7"/>
      <c r="W68" s="7">
        <v>0</v>
      </c>
      <c r="X68" s="7"/>
      <c r="Y68" s="7">
        <v>0</v>
      </c>
      <c r="Z68" s="7"/>
      <c r="AA68" s="7">
        <v>0</v>
      </c>
      <c r="AB68" s="7"/>
      <c r="AC68" s="7">
        <v>0</v>
      </c>
      <c r="AD68" s="7"/>
      <c r="AE68" s="7">
        <v>0</v>
      </c>
      <c r="AF68" s="7"/>
      <c r="AG68" s="7">
        <v>0</v>
      </c>
      <c r="AH68" s="7"/>
      <c r="AI68" s="7">
        <v>0</v>
      </c>
      <c r="AJ68" s="7"/>
      <c r="AK68" s="7">
        <v>0</v>
      </c>
      <c r="AL68" s="7"/>
      <c r="AM68" s="7">
        <v>0</v>
      </c>
      <c r="AN68" s="7"/>
      <c r="AO68" s="7">
        <v>0</v>
      </c>
      <c r="AP68" s="7"/>
      <c r="AQ68" s="7">
        <v>0</v>
      </c>
      <c r="AR68" s="7"/>
      <c r="AS68" s="7">
        <v>0</v>
      </c>
      <c r="AT68" s="7"/>
      <c r="AU68" s="7">
        <v>0</v>
      </c>
      <c r="AV68" s="7"/>
    </row>
    <row r="69" spans="1:48" x14ac:dyDescent="0.3">
      <c r="A69" s="6" t="s">
        <v>1464</v>
      </c>
      <c r="B69" s="6"/>
      <c r="C69" s="6"/>
      <c r="D69" s="6"/>
      <c r="E69" s="6" t="s">
        <v>1465</v>
      </c>
      <c r="F69" s="6"/>
      <c r="G69" s="7">
        <v>13</v>
      </c>
      <c r="H69" s="7"/>
      <c r="I69" s="7">
        <v>7</v>
      </c>
      <c r="J69" s="7"/>
      <c r="K69" s="7">
        <v>9</v>
      </c>
      <c r="L69" s="7"/>
      <c r="M69" s="7">
        <v>8</v>
      </c>
      <c r="N69" s="7"/>
      <c r="O69" s="7">
        <v>6</v>
      </c>
      <c r="P69" s="7"/>
      <c r="Q69" s="7">
        <v>3</v>
      </c>
      <c r="R69" s="7"/>
      <c r="S69" s="7">
        <v>-6</v>
      </c>
      <c r="T69" s="7"/>
      <c r="U69" s="7">
        <v>-9</v>
      </c>
      <c r="V69" s="7"/>
      <c r="W69" s="7">
        <v>-6</v>
      </c>
      <c r="X69" s="7"/>
      <c r="Y69" s="7">
        <v>1904</v>
      </c>
      <c r="Z69" s="7"/>
      <c r="AA69" s="7">
        <v>1</v>
      </c>
      <c r="AB69" s="7"/>
      <c r="AC69" s="7">
        <v>-63</v>
      </c>
      <c r="AD69" s="7"/>
      <c r="AE69" s="7">
        <v>-57</v>
      </c>
      <c r="AF69" s="7"/>
      <c r="AG69" s="7">
        <v>32</v>
      </c>
      <c r="AH69" s="7"/>
      <c r="AI69" s="7">
        <v>-93</v>
      </c>
      <c r="AJ69" s="7"/>
      <c r="AK69" s="7">
        <v>10</v>
      </c>
      <c r="AL69" s="7"/>
      <c r="AM69" s="7">
        <v>-43</v>
      </c>
      <c r="AN69" s="7"/>
      <c r="AO69" s="7">
        <v>55</v>
      </c>
      <c r="AP69" s="7"/>
      <c r="AQ69" s="7">
        <v>185</v>
      </c>
      <c r="AR69" s="7"/>
      <c r="AS69" s="7">
        <v>-8</v>
      </c>
      <c r="AT69" s="7"/>
      <c r="AU69" s="7">
        <v>8</v>
      </c>
      <c r="AV69" s="7"/>
    </row>
    <row r="70" spans="1:48" x14ac:dyDescent="0.3">
      <c r="A70" s="6" t="s">
        <v>1466</v>
      </c>
      <c r="B70" s="6"/>
      <c r="C70" s="6"/>
      <c r="D70" s="6"/>
      <c r="E70" s="6" t="s">
        <v>1467</v>
      </c>
      <c r="F70" s="6"/>
      <c r="G70" s="7">
        <v>-163</v>
      </c>
      <c r="H70" s="7"/>
      <c r="I70" s="7">
        <v>191</v>
      </c>
      <c r="J70" s="7"/>
      <c r="K70" s="7">
        <v>125</v>
      </c>
      <c r="L70" s="7"/>
      <c r="M70" s="7">
        <v>101</v>
      </c>
      <c r="N70" s="7"/>
      <c r="O70" s="7">
        <v>-191</v>
      </c>
      <c r="P70" s="7"/>
      <c r="Q70" s="7">
        <v>-344</v>
      </c>
      <c r="R70" s="7"/>
      <c r="S70" s="7">
        <v>-51</v>
      </c>
      <c r="T70" s="7"/>
      <c r="U70" s="7">
        <v>-45</v>
      </c>
      <c r="V70" s="7"/>
      <c r="W70" s="7">
        <v>162</v>
      </c>
      <c r="X70" s="7"/>
      <c r="Y70" s="7">
        <v>147</v>
      </c>
      <c r="Z70" s="7"/>
      <c r="AA70" s="7">
        <v>118</v>
      </c>
      <c r="AB70" s="7"/>
      <c r="AC70" s="7">
        <v>165</v>
      </c>
      <c r="AD70" s="7"/>
      <c r="AE70" s="7">
        <v>54</v>
      </c>
      <c r="AF70" s="7"/>
      <c r="AG70" s="7">
        <v>61</v>
      </c>
      <c r="AH70" s="7"/>
      <c r="AI70" s="7">
        <v>-208</v>
      </c>
      <c r="AJ70" s="7"/>
      <c r="AK70" s="7">
        <v>-201</v>
      </c>
      <c r="AL70" s="7"/>
      <c r="AM70" s="7">
        <v>3</v>
      </c>
      <c r="AN70" s="7"/>
      <c r="AO70" s="7">
        <v>-36</v>
      </c>
      <c r="AP70" s="7"/>
      <c r="AQ70" s="7">
        <v>94</v>
      </c>
      <c r="AR70" s="7"/>
      <c r="AS70" s="7">
        <v>78</v>
      </c>
      <c r="AT70" s="7"/>
      <c r="AU70" s="7">
        <v>164</v>
      </c>
      <c r="AV70" s="7"/>
    </row>
    <row r="71" spans="1:48" x14ac:dyDescent="0.3">
      <c r="A71" s="6" t="s">
        <v>1468</v>
      </c>
      <c r="B71" s="6"/>
      <c r="C71" s="6"/>
      <c r="D71" s="6"/>
      <c r="E71" s="6" t="s">
        <v>1469</v>
      </c>
      <c r="F71" s="6"/>
      <c r="G71" s="7">
        <v>-152</v>
      </c>
      <c r="H71" s="7"/>
      <c r="I71" s="7">
        <v>-780</v>
      </c>
      <c r="J71" s="7"/>
      <c r="K71" s="7">
        <v>495</v>
      </c>
      <c r="L71" s="7"/>
      <c r="M71" s="7">
        <v>347</v>
      </c>
      <c r="N71" s="7"/>
      <c r="O71" s="7">
        <v>1298</v>
      </c>
      <c r="P71" s="7"/>
      <c r="Q71" s="7">
        <v>2259</v>
      </c>
      <c r="R71" s="7"/>
      <c r="S71" s="7">
        <v>8299</v>
      </c>
      <c r="T71" s="7"/>
      <c r="U71" s="7">
        <v>7824</v>
      </c>
      <c r="V71" s="7"/>
      <c r="W71" s="7">
        <v>-9310</v>
      </c>
      <c r="X71" s="7"/>
      <c r="Y71" s="7">
        <v>4826</v>
      </c>
      <c r="Z71" s="7"/>
      <c r="AA71" s="7">
        <v>465</v>
      </c>
      <c r="AB71" s="7"/>
      <c r="AC71" s="7">
        <v>-50</v>
      </c>
      <c r="AD71" s="7"/>
      <c r="AE71" s="7">
        <v>20</v>
      </c>
      <c r="AF71" s="7"/>
      <c r="AG71" s="7">
        <v>-1492</v>
      </c>
      <c r="AH71" s="7"/>
      <c r="AI71" s="7">
        <v>2276</v>
      </c>
      <c r="AJ71" s="7"/>
      <c r="AK71" s="7">
        <v>-2729</v>
      </c>
      <c r="AL71" s="7"/>
      <c r="AM71" s="7">
        <v>5156</v>
      </c>
      <c r="AN71" s="7"/>
      <c r="AO71" s="7">
        <v>2454</v>
      </c>
      <c r="AP71" s="7"/>
      <c r="AQ71" s="7">
        <v>-2877</v>
      </c>
      <c r="AR71" s="7"/>
      <c r="AS71" s="7">
        <v>8672</v>
      </c>
      <c r="AT71" s="7"/>
      <c r="AU71" s="7">
        <v>-18633</v>
      </c>
      <c r="AV71" s="7"/>
    </row>
    <row r="72" spans="1:48" x14ac:dyDescent="0.3">
      <c r="A72" s="6" t="s">
        <v>1470</v>
      </c>
      <c r="B72" s="6"/>
      <c r="C72" s="6"/>
      <c r="D72" s="6"/>
      <c r="E72" s="6" t="s">
        <v>71</v>
      </c>
      <c r="F72" s="6"/>
      <c r="G72" s="7">
        <v>0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0</v>
      </c>
      <c r="R72" s="7"/>
      <c r="S72" s="7">
        <v>0</v>
      </c>
      <c r="T72" s="7"/>
      <c r="U72" s="7">
        <v>0</v>
      </c>
      <c r="V72" s="7"/>
      <c r="W72" s="7">
        <v>0</v>
      </c>
      <c r="X72" s="7"/>
      <c r="Y72" s="7">
        <v>0</v>
      </c>
      <c r="Z72" s="7"/>
      <c r="AA72" s="7">
        <v>0</v>
      </c>
      <c r="AB72" s="7"/>
      <c r="AC72" s="7">
        <v>0</v>
      </c>
      <c r="AD72" s="7"/>
      <c r="AE72" s="7">
        <v>0</v>
      </c>
      <c r="AF72" s="7"/>
      <c r="AG72" s="7">
        <v>0</v>
      </c>
      <c r="AH72" s="7"/>
      <c r="AI72" s="7">
        <v>0</v>
      </c>
      <c r="AJ72" s="7"/>
      <c r="AK72" s="7">
        <v>0</v>
      </c>
      <c r="AL72" s="7"/>
      <c r="AM72" s="7">
        <v>0</v>
      </c>
      <c r="AN72" s="7"/>
      <c r="AO72" s="7">
        <v>0</v>
      </c>
      <c r="AP72" s="7"/>
      <c r="AQ72" s="7">
        <v>0</v>
      </c>
      <c r="AR72" s="7"/>
      <c r="AS72" s="7">
        <v>0</v>
      </c>
      <c r="AT72" s="7"/>
      <c r="AU72" s="7">
        <v>0</v>
      </c>
      <c r="AV72" s="7"/>
    </row>
    <row r="73" spans="1:48" x14ac:dyDescent="0.3">
      <c r="A73" s="6" t="s">
        <v>1471</v>
      </c>
      <c r="B73" s="6"/>
      <c r="C73" s="6"/>
      <c r="D73" s="6"/>
      <c r="E73" s="6" t="s">
        <v>1472</v>
      </c>
      <c r="F73" s="6"/>
      <c r="G73" s="7">
        <v>310</v>
      </c>
      <c r="H73" s="7"/>
      <c r="I73" s="7">
        <v>499</v>
      </c>
      <c r="J73" s="7"/>
      <c r="K73" s="7">
        <v>1967</v>
      </c>
      <c r="L73" s="7"/>
      <c r="M73" s="7">
        <v>1871</v>
      </c>
      <c r="N73" s="7"/>
      <c r="O73" s="7">
        <v>-2026</v>
      </c>
      <c r="P73" s="7"/>
      <c r="Q73" s="7">
        <v>2933</v>
      </c>
      <c r="R73" s="7"/>
      <c r="S73" s="7">
        <v>-1498</v>
      </c>
      <c r="T73" s="7"/>
      <c r="U73" s="7">
        <v>-2007</v>
      </c>
      <c r="V73" s="7"/>
      <c r="W73" s="7">
        <v>-845</v>
      </c>
      <c r="X73" s="7"/>
      <c r="Y73" s="7">
        <v>-384</v>
      </c>
      <c r="Z73" s="7"/>
      <c r="AA73" s="7">
        <v>1508</v>
      </c>
      <c r="AB73" s="7"/>
      <c r="AC73" s="7">
        <v>162</v>
      </c>
      <c r="AD73" s="7"/>
      <c r="AE73" s="7">
        <v>1295</v>
      </c>
      <c r="AF73" s="7"/>
      <c r="AG73" s="7">
        <v>-679</v>
      </c>
      <c r="AH73" s="7"/>
      <c r="AI73" s="7">
        <v>-39</v>
      </c>
      <c r="AJ73" s="7"/>
      <c r="AK73" s="7">
        <v>-296</v>
      </c>
      <c r="AL73" s="7"/>
      <c r="AM73" s="7">
        <v>-2161</v>
      </c>
      <c r="AN73" s="7"/>
      <c r="AO73" s="7">
        <v>246</v>
      </c>
      <c r="AP73" s="7"/>
      <c r="AQ73" s="7">
        <v>-309</v>
      </c>
      <c r="AR73" s="7"/>
      <c r="AS73" s="7">
        <v>-402</v>
      </c>
      <c r="AT73" s="7"/>
      <c r="AU73" s="7">
        <v>336</v>
      </c>
      <c r="AV73" s="7"/>
    </row>
    <row r="75" spans="1:48" x14ac:dyDescent="0.3">
      <c r="A75" s="6" t="s">
        <v>1473</v>
      </c>
      <c r="B75" s="6"/>
      <c r="C75" s="8" t="s">
        <v>77</v>
      </c>
      <c r="D75" s="6"/>
      <c r="E75" s="6"/>
      <c r="F75" s="6"/>
      <c r="G75" s="7">
        <v>4399</v>
      </c>
      <c r="H75" s="7"/>
      <c r="I75" s="7">
        <v>11435</v>
      </c>
      <c r="J75" s="7"/>
      <c r="K75" s="7">
        <v>6243</v>
      </c>
      <c r="L75" s="7"/>
      <c r="M75" s="7">
        <v>11724</v>
      </c>
      <c r="N75" s="7"/>
      <c r="O75" s="7">
        <v>15548</v>
      </c>
      <c r="P75" s="7"/>
      <c r="Q75" s="7">
        <v>9989</v>
      </c>
      <c r="R75" s="7"/>
      <c r="S75" s="7">
        <v>20433</v>
      </c>
      <c r="T75" s="7"/>
      <c r="U75" s="7">
        <v>25175</v>
      </c>
      <c r="V75" s="7"/>
      <c r="W75" s="7">
        <v>-15474</v>
      </c>
      <c r="X75" s="7"/>
      <c r="Y75" s="7">
        <v>11677</v>
      </c>
      <c r="Z75" s="7"/>
      <c r="AA75" s="7">
        <v>12941</v>
      </c>
      <c r="AB75" s="7"/>
      <c r="AC75" s="7">
        <v>1795</v>
      </c>
      <c r="AD75" s="7"/>
      <c r="AE75" s="7">
        <v>9873</v>
      </c>
      <c r="AF75" s="7"/>
      <c r="AG75" s="7">
        <v>110</v>
      </c>
      <c r="AH75" s="7"/>
      <c r="AI75" s="7">
        <v>11218</v>
      </c>
      <c r="AJ75" s="7"/>
      <c r="AK75" s="7">
        <v>-776</v>
      </c>
      <c r="AL75" s="7" t="s">
        <v>59</v>
      </c>
      <c r="AM75" s="7">
        <v>5329</v>
      </c>
      <c r="AN75" s="7" t="s">
        <v>59</v>
      </c>
      <c r="AO75" s="7">
        <v>2967</v>
      </c>
      <c r="AP75" s="7" t="s">
        <v>59</v>
      </c>
      <c r="AQ75" s="7">
        <v>377</v>
      </c>
      <c r="AR75" s="7" t="s">
        <v>59</v>
      </c>
      <c r="AS75" s="7">
        <v>2559</v>
      </c>
      <c r="AT75" s="7" t="s">
        <v>59</v>
      </c>
      <c r="AU75" s="7">
        <v>-5945</v>
      </c>
      <c r="AV75" s="7"/>
    </row>
    <row r="76" spans="1:48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</row>
    <row r="77" spans="1:48" x14ac:dyDescent="0.3">
      <c r="A77" s="9" t="s">
        <v>1143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 x14ac:dyDescent="0.3">
      <c r="A78" s="9" t="s">
        <v>85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 x14ac:dyDescent="0.3">
      <c r="A80" s="10" t="s">
        <v>35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 x14ac:dyDescent="0.3">
      <c r="A81" s="9" t="s">
        <v>86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 x14ac:dyDescent="0.3">
      <c r="A82" s="9" t="s">
        <v>36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 x14ac:dyDescent="0.3">
      <c r="A84" s="9" t="s">
        <v>1474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ssuresh</dc:creator>
  <cp:lastModifiedBy>Sarah Drake</cp:lastModifiedBy>
  <dcterms:created xsi:type="dcterms:W3CDTF">2021-09-20T09:36:05Z</dcterms:created>
  <dcterms:modified xsi:type="dcterms:W3CDTF">2021-09-20T21:08:10Z</dcterms:modified>
</cp:coreProperties>
</file>