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Environmental-economic accounts 2020 – tables/FINAL FILES/"/>
    </mc:Choice>
  </mc:AlternateContent>
  <xr:revisionPtr revIDLastSave="0" documentId="13_ncr:1_{3BDAF6AA-A3D6-4C20-BD08-791DD67EE560}" xr6:coauthVersionLast="44" xr6:coauthVersionMax="44" xr10:uidLastSave="{00000000-0000-0000-0000-000000000000}"/>
  <bookViews>
    <workbookView xWindow="-98" yWindow="-98" windowWidth="20715" windowHeight="13276" xr2:uid="{00000000-000D-0000-FFFF-FFFF00000000}"/>
  </bookViews>
  <sheets>
    <sheet name="Contents" sheetId="3" r:id="rId1"/>
    <sheet name="Table 1" sheetId="1" r:id="rId2"/>
    <sheet name="Table 2" sheetId="4" r:id="rId3"/>
    <sheet name="Table 3" sheetId="6" r:id="rId4"/>
    <sheet name="Table 4" sheetId="8" r:id="rId5"/>
    <sheet name="Table 5" sheetId="10" r:id="rId6"/>
    <sheet name="Table 6" sheetId="13" r:id="rId7"/>
    <sheet name="Table 7" sheetId="15" r:id="rId8"/>
  </sheets>
  <definedNames>
    <definedName name="_AMO_UniqueIdentifier" hidden="1">"'03eb799f-8739-405a-9095-1e5e1383d3e8'"</definedName>
    <definedName name="_xlnm._FilterDatabase" localSheetId="1" hidden="1">'Table 1'!$A$6:$X$106</definedName>
    <definedName name="IND_VA1" localSheetId="2">#REF!</definedName>
    <definedName name="IND_VA1" localSheetId="3">#REF!</definedName>
    <definedName name="IND_VA1" localSheetId="4">#REF!</definedName>
    <definedName name="IND_VA1" localSheetId="5">#REF!</definedName>
    <definedName name="IND_VA1" localSheetId="6">#REF!</definedName>
    <definedName name="IND_VA1" localSheetId="7">#REF!</definedName>
    <definedName name="IND_VA1">#REF!</definedName>
    <definedName name="_xlnm.Print_Area" localSheetId="7">'Table 7'!$A$1:$E$108</definedName>
    <definedName name="Seafood_exports_by_species__by_species__2003–2016">Contents!$B$8</definedName>
    <definedName name="TACC__Total_allowable_commercial_catch___by_species__1996–2018">Contents!$B$5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3" i="8" l="1"/>
  <c r="R21" i="10" l="1"/>
  <c r="R20" i="10"/>
  <c r="R19" i="10"/>
  <c r="R18" i="10"/>
  <c r="R17" i="10"/>
  <c r="R16" i="10"/>
  <c r="R13" i="10"/>
  <c r="R12" i="10"/>
  <c r="R11" i="10"/>
  <c r="R10" i="10"/>
  <c r="R8" i="10"/>
  <c r="R9" i="10"/>
</calcChain>
</file>

<file path=xl/sharedStrings.xml><?xml version="1.0" encoding="utf-8"?>
<sst xmlns="http://schemas.openxmlformats.org/spreadsheetml/2006/main" count="3497" uniqueCount="983">
  <si>
    <t>Table 1</t>
  </si>
  <si>
    <t>..</t>
  </si>
  <si>
    <t>List of tables</t>
  </si>
  <si>
    <t>www.stats.govt.nz</t>
  </si>
  <si>
    <t>Published by Stats NZ</t>
  </si>
  <si>
    <t>Species</t>
  </si>
  <si>
    <t>Anchovy</t>
  </si>
  <si>
    <t>Barracouta</t>
  </si>
  <si>
    <t>Bluenose</t>
  </si>
  <si>
    <t>Butterfish</t>
  </si>
  <si>
    <t>Cockle</t>
  </si>
  <si>
    <t>Flats</t>
  </si>
  <si>
    <t>Frostfish</t>
  </si>
  <si>
    <t>Garfish</t>
  </si>
  <si>
    <t>Gemfish</t>
  </si>
  <si>
    <t>Gurnard</t>
  </si>
  <si>
    <t>Hake</t>
  </si>
  <si>
    <t>Hoki</t>
  </si>
  <si>
    <t>Kahawai</t>
  </si>
  <si>
    <t>Kina</t>
  </si>
  <si>
    <t>Kingfish</t>
  </si>
  <si>
    <t>Leatherjacket</t>
  </si>
  <si>
    <t>Ling</t>
  </si>
  <si>
    <t>Moonfish</t>
  </si>
  <si>
    <t>Oreos</t>
  </si>
  <si>
    <t>Parore</t>
  </si>
  <si>
    <t>Paua</t>
  </si>
  <si>
    <t>Pilchard</t>
  </si>
  <si>
    <t>Pipi</t>
  </si>
  <si>
    <t>Porae</t>
  </si>
  <si>
    <t>Red crab</t>
  </si>
  <si>
    <t>Ribaldo</t>
  </si>
  <si>
    <t>Rig</t>
  </si>
  <si>
    <t>Rubyfish</t>
  </si>
  <si>
    <t>Scallop</t>
  </si>
  <si>
    <t>Scampi</t>
  </si>
  <si>
    <t>Snapper</t>
  </si>
  <si>
    <t>Sprats</t>
  </si>
  <si>
    <t>Stargazer</t>
  </si>
  <si>
    <t>Swordfish</t>
  </si>
  <si>
    <t>Tarakihi</t>
  </si>
  <si>
    <t>Trevally</t>
  </si>
  <si>
    <t>Trumpeter</t>
  </si>
  <si>
    <t>Tuatua</t>
  </si>
  <si>
    <t>Table 2</t>
  </si>
  <si>
    <t>Table 3</t>
  </si>
  <si>
    <t>Table 4</t>
  </si>
  <si>
    <t>Harmonised System Classification group 03 is fish and crustaceans, molluscs and other aquatic invertebrates.</t>
  </si>
  <si>
    <t xml:space="preserve">Harmonised System Classification group 16 is preparations of fish or of crustaceans, molluscs or other aquatic invertebrates. </t>
  </si>
  <si>
    <t>Harmonised System Classification group 1504 is fats and oils and their fractions, of fish or marine mammals, whether or not refined, but not chemically modified.</t>
  </si>
  <si>
    <t>Harmonised System Classification group 2301.20 is flours, meals and pellets, of fish or of crustaceans, molluscs, or other aquatic invertebrates.</t>
  </si>
  <si>
    <t>Harmonised System Classification group 0511.91 is products of fish or crustaceans, molluscs or other aquatic invertebrates; dead animals of chapter 03, unfit for human consumption</t>
  </si>
  <si>
    <t>Table 5</t>
  </si>
  <si>
    <t>Total</t>
  </si>
  <si>
    <t>Seafood</t>
  </si>
  <si>
    <t>Seafood preparations</t>
  </si>
  <si>
    <t>Seafood fats and oils</t>
  </si>
  <si>
    <t>Seafood flours, meals and pellets</t>
  </si>
  <si>
    <t>Seafood products not fit for human consumption</t>
  </si>
  <si>
    <t>...</t>
  </si>
  <si>
    <t>Inputs to asset value</t>
  </si>
  <si>
    <t>Deemed values (interim)</t>
  </si>
  <si>
    <t>Quota transactions</t>
  </si>
  <si>
    <t>Modelled quota transactions</t>
  </si>
  <si>
    <t>Eels</t>
  </si>
  <si>
    <t>Tonnes</t>
  </si>
  <si>
    <r>
      <t>Paua</t>
    </r>
    <r>
      <rPr>
        <vertAlign val="superscript"/>
        <sz val="8"/>
        <rFont val="Arial"/>
        <family val="2"/>
      </rPr>
      <t>(2)</t>
    </r>
  </si>
  <si>
    <t>Alfonsino &amp; long-finned beryx</t>
  </si>
  <si>
    <t>Arrow squid</t>
  </si>
  <si>
    <t>Bigeye tuna</t>
  </si>
  <si>
    <t>Blue cod</t>
  </si>
  <si>
    <t>Blue mackerel</t>
  </si>
  <si>
    <t>Blue moki</t>
  </si>
  <si>
    <t>Blue warehou</t>
  </si>
  <si>
    <t>Elephant fish</t>
  </si>
  <si>
    <t>John dory</t>
  </si>
  <si>
    <t>Orange roughy</t>
  </si>
  <si>
    <t>Pacific bluefin tuna</t>
  </si>
  <si>
    <t>Red cod</t>
  </si>
  <si>
    <t>School shark</t>
  </si>
  <si>
    <t>Silver warehou</t>
  </si>
  <si>
    <t>Southern blue whiting</t>
  </si>
  <si>
    <t>Southern bluefin tuna</t>
  </si>
  <si>
    <t>White warehou</t>
  </si>
  <si>
    <t>Yellowfin tuna</t>
  </si>
  <si>
    <t>Harmonised System Classification group 0511.91 is products of fish or crustaceans, molluscs or other aquatic invertebrates; dead animals of chapter 03, unfit for human consumption.</t>
  </si>
  <si>
    <t>1. Seafood includes fish and crustaceans, molluscs and other aquatic invertebrates.</t>
  </si>
  <si>
    <t>Black cardinal fish</t>
  </si>
  <si>
    <t>Bladder kelp</t>
  </si>
  <si>
    <t>Blue shark</t>
  </si>
  <si>
    <t>Deepwater tuatua</t>
  </si>
  <si>
    <t>Frilled venus shell</t>
  </si>
  <si>
    <t>Ghost shark</t>
  </si>
  <si>
    <t>Giant spider crab</t>
  </si>
  <si>
    <t>Green-lipped mussel</t>
  </si>
  <si>
    <t>Grey mullet</t>
  </si>
  <si>
    <t>Hapuku &amp; bass</t>
  </si>
  <si>
    <t>Horse mussel</t>
  </si>
  <si>
    <t>Jack mackerel</t>
  </si>
  <si>
    <t>King crab</t>
  </si>
  <si>
    <t>Knobbed whelk</t>
  </si>
  <si>
    <t>Large trough shell</t>
  </si>
  <si>
    <t>Long-finned eel</t>
  </si>
  <si>
    <t>Lookdown dory</t>
  </si>
  <si>
    <t>Mako shark</t>
  </si>
  <si>
    <t>Oysters dredge</t>
  </si>
  <si>
    <t>Paddle crab</t>
  </si>
  <si>
    <t>Pale ghost shark</t>
  </si>
  <si>
    <t>Patagonian toothfish</t>
  </si>
  <si>
    <t>Porbeagle shark</t>
  </si>
  <si>
    <t>Prawn killer</t>
  </si>
  <si>
    <t>Queen scallop</t>
  </si>
  <si>
    <t>Rays bream</t>
  </si>
  <si>
    <t>Red bait</t>
  </si>
  <si>
    <t>Red snapper</t>
  </si>
  <si>
    <t>Ringed dosinia</t>
  </si>
  <si>
    <t>Rough skate</t>
  </si>
  <si>
    <t>Sea cucumber</t>
  </si>
  <si>
    <t>Sea perch</t>
  </si>
  <si>
    <t>Short-finned freshwater eel</t>
  </si>
  <si>
    <t>Silky dosinia</t>
  </si>
  <si>
    <t>Smooth skate</t>
  </si>
  <si>
    <t>Spiny dogfish</t>
  </si>
  <si>
    <t>Triangle shell</t>
  </si>
  <si>
    <t>Trough shell</t>
  </si>
  <si>
    <t>Yellow-eyed mullet</t>
  </si>
  <si>
    <t>$(000)</t>
  </si>
  <si>
    <t>Table 6</t>
  </si>
  <si>
    <t xml:space="preserve">Species </t>
  </si>
  <si>
    <t>Quota</t>
  </si>
  <si>
    <t>Alfonsino</t>
  </si>
  <si>
    <t>BYX</t>
  </si>
  <si>
    <t>BYX1</t>
  </si>
  <si>
    <t>October</t>
  </si>
  <si>
    <t>BYX10</t>
  </si>
  <si>
    <t>BYX2</t>
  </si>
  <si>
    <t>BYX3</t>
  </si>
  <si>
    <t xml:space="preserve">BYX7 </t>
  </si>
  <si>
    <t>BYX8</t>
  </si>
  <si>
    <t>ANC</t>
  </si>
  <si>
    <t xml:space="preserve">ANC1  </t>
  </si>
  <si>
    <t xml:space="preserve">ANC10  </t>
  </si>
  <si>
    <t xml:space="preserve">ANC2  </t>
  </si>
  <si>
    <t xml:space="preserve">ANC3  </t>
  </si>
  <si>
    <t xml:space="preserve">ANC4  </t>
  </si>
  <si>
    <t xml:space="preserve">ANC7  </t>
  </si>
  <si>
    <t xml:space="preserve">ANC8  </t>
  </si>
  <si>
    <t>SQU</t>
  </si>
  <si>
    <t>SQU10T</t>
  </si>
  <si>
    <t>SQU1J</t>
  </si>
  <si>
    <t>SQU1T</t>
  </si>
  <si>
    <t>SQU6T</t>
  </si>
  <si>
    <t>BAR</t>
  </si>
  <si>
    <t>BAR1</t>
  </si>
  <si>
    <t>BAR10</t>
  </si>
  <si>
    <t>BAR4</t>
  </si>
  <si>
    <t>BAR5</t>
  </si>
  <si>
    <t>BAR7</t>
  </si>
  <si>
    <t>BIG</t>
  </si>
  <si>
    <t>BIG1</t>
  </si>
  <si>
    <t>CDL</t>
  </si>
  <si>
    <t xml:space="preserve">CDL1 </t>
  </si>
  <si>
    <t xml:space="preserve">CDL10 </t>
  </si>
  <si>
    <t xml:space="preserve">CDL2 </t>
  </si>
  <si>
    <t xml:space="preserve">CDL3 </t>
  </si>
  <si>
    <t xml:space="preserve">CDL4 </t>
  </si>
  <si>
    <t xml:space="preserve">CDL5  </t>
  </si>
  <si>
    <t xml:space="preserve">CDL6 </t>
  </si>
  <si>
    <t xml:space="preserve">CDL7 </t>
  </si>
  <si>
    <t xml:space="preserve">CDL8 </t>
  </si>
  <si>
    <t xml:space="preserve">CDL9 </t>
  </si>
  <si>
    <t>KBB</t>
  </si>
  <si>
    <t>KBB3G</t>
  </si>
  <si>
    <t>KBB4G</t>
  </si>
  <si>
    <t>BCO</t>
  </si>
  <si>
    <t>BCO1</t>
  </si>
  <si>
    <t>BCO10</t>
  </si>
  <si>
    <t xml:space="preserve">BCO2 </t>
  </si>
  <si>
    <t>BCO3</t>
  </si>
  <si>
    <t>BCO4</t>
  </si>
  <si>
    <t>BCO5</t>
  </si>
  <si>
    <t>BCO7</t>
  </si>
  <si>
    <t>BCO8</t>
  </si>
  <si>
    <t>EMA</t>
  </si>
  <si>
    <t xml:space="preserve">EMA1 </t>
  </si>
  <si>
    <t xml:space="preserve">EMA10 </t>
  </si>
  <si>
    <t xml:space="preserve">EMA2 </t>
  </si>
  <si>
    <t>EMA3</t>
  </si>
  <si>
    <t xml:space="preserve">EMA7 </t>
  </si>
  <si>
    <t>MOK</t>
  </si>
  <si>
    <t>MOK1</t>
  </si>
  <si>
    <t>MOK10</t>
  </si>
  <si>
    <t>MOK3</t>
  </si>
  <si>
    <t>MOK4</t>
  </si>
  <si>
    <t>MOK5</t>
  </si>
  <si>
    <t>BWS</t>
  </si>
  <si>
    <t>BWS1</t>
  </si>
  <si>
    <t>WAR</t>
  </si>
  <si>
    <t>WAR1</t>
  </si>
  <si>
    <t>WAR10</t>
  </si>
  <si>
    <t>WAR2</t>
  </si>
  <si>
    <t>WAR3</t>
  </si>
  <si>
    <t xml:space="preserve">WAR7 </t>
  </si>
  <si>
    <t>WAR8</t>
  </si>
  <si>
    <t>BNS</t>
  </si>
  <si>
    <t>BNS1</t>
  </si>
  <si>
    <t>BNS10</t>
  </si>
  <si>
    <t>BNS2</t>
  </si>
  <si>
    <t>BNS3</t>
  </si>
  <si>
    <t>BNS7</t>
  </si>
  <si>
    <t>BNS8</t>
  </si>
  <si>
    <t>BUT</t>
  </si>
  <si>
    <t>BUT1</t>
  </si>
  <si>
    <t xml:space="preserve">BUT10 </t>
  </si>
  <si>
    <t xml:space="preserve">BUT2 </t>
  </si>
  <si>
    <t xml:space="preserve">BUT3 </t>
  </si>
  <si>
    <t xml:space="preserve">BUT4 </t>
  </si>
  <si>
    <t xml:space="preserve">BUT5 </t>
  </si>
  <si>
    <t xml:space="preserve">BUT6 </t>
  </si>
  <si>
    <t xml:space="preserve">BUT7 </t>
  </si>
  <si>
    <t>COC</t>
  </si>
  <si>
    <t xml:space="preserve">COC1A  </t>
  </si>
  <si>
    <t>COC1B</t>
  </si>
  <si>
    <t>COC1C</t>
  </si>
  <si>
    <t>COC2</t>
  </si>
  <si>
    <t>COC3</t>
  </si>
  <si>
    <t>COC3B</t>
  </si>
  <si>
    <t>COC4</t>
  </si>
  <si>
    <t>COC5</t>
  </si>
  <si>
    <t xml:space="preserve">COC7A  </t>
  </si>
  <si>
    <t xml:space="preserve">COC7B  </t>
  </si>
  <si>
    <t>COC7C</t>
  </si>
  <si>
    <t>COC8</t>
  </si>
  <si>
    <t>COC9</t>
  </si>
  <si>
    <t>Deepwater clam</t>
  </si>
  <si>
    <t>PZL</t>
  </si>
  <si>
    <t>PZL1</t>
  </si>
  <si>
    <t>PZL2</t>
  </si>
  <si>
    <t>PZL3</t>
  </si>
  <si>
    <t>PZL4</t>
  </si>
  <si>
    <t>PZL5</t>
  </si>
  <si>
    <t>PZL7</t>
  </si>
  <si>
    <t>PZL8</t>
  </si>
  <si>
    <t>PZL9</t>
  </si>
  <si>
    <t>PDO</t>
  </si>
  <si>
    <t>PDO1</t>
  </si>
  <si>
    <t>April</t>
  </si>
  <si>
    <t>PDO2</t>
  </si>
  <si>
    <t>PDO3</t>
  </si>
  <si>
    <t>PDO4</t>
  </si>
  <si>
    <t>PDO5</t>
  </si>
  <si>
    <t>PDO7</t>
  </si>
  <si>
    <t>PDO8</t>
  </si>
  <si>
    <t>PDO9</t>
  </si>
  <si>
    <t>ELE</t>
  </si>
  <si>
    <t>ELE1</t>
  </si>
  <si>
    <t>ELE10</t>
  </si>
  <si>
    <t xml:space="preserve">ELE2 </t>
  </si>
  <si>
    <t>ELE3</t>
  </si>
  <si>
    <t>ELE5</t>
  </si>
  <si>
    <t>ELE7</t>
  </si>
  <si>
    <t>Flat fish</t>
  </si>
  <si>
    <t>FLA</t>
  </si>
  <si>
    <t>FLA1</t>
  </si>
  <si>
    <t>FLA10</t>
  </si>
  <si>
    <t>FLA2</t>
  </si>
  <si>
    <t>FLA3</t>
  </si>
  <si>
    <t xml:space="preserve">FLA7 </t>
  </si>
  <si>
    <t>ANG</t>
  </si>
  <si>
    <t>ANG11</t>
  </si>
  <si>
    <t>ANG12</t>
  </si>
  <si>
    <t>ANG13</t>
  </si>
  <si>
    <t>February</t>
  </si>
  <si>
    <t>ANG14</t>
  </si>
  <si>
    <t>ANG15</t>
  </si>
  <si>
    <t>ANG16</t>
  </si>
  <si>
    <t>BYA</t>
  </si>
  <si>
    <t>BYA1</t>
  </si>
  <si>
    <t>BYA2</t>
  </si>
  <si>
    <t>BYA3</t>
  </si>
  <si>
    <t>BYA4</t>
  </si>
  <si>
    <t>BYA5</t>
  </si>
  <si>
    <t>BYA7</t>
  </si>
  <si>
    <t>BYA8</t>
  </si>
  <si>
    <t>BYA9</t>
  </si>
  <si>
    <t>FRO</t>
  </si>
  <si>
    <t xml:space="preserve">FRO1 </t>
  </si>
  <si>
    <t xml:space="preserve">FRO10 </t>
  </si>
  <si>
    <t xml:space="preserve">FRO2 </t>
  </si>
  <si>
    <t>FRO3</t>
  </si>
  <si>
    <t xml:space="preserve">FRO4  </t>
  </si>
  <si>
    <t xml:space="preserve">FRO5 </t>
  </si>
  <si>
    <t xml:space="preserve">FRO6 </t>
  </si>
  <si>
    <t xml:space="preserve">FRO7 </t>
  </si>
  <si>
    <t xml:space="preserve">FRO8 </t>
  </si>
  <si>
    <t xml:space="preserve">FRO9 </t>
  </si>
  <si>
    <t>GAR</t>
  </si>
  <si>
    <t xml:space="preserve">GAR1  </t>
  </si>
  <si>
    <t xml:space="preserve">GAR10  </t>
  </si>
  <si>
    <t xml:space="preserve">GAR2  </t>
  </si>
  <si>
    <t xml:space="preserve">GAR3  </t>
  </si>
  <si>
    <t xml:space="preserve">GAR4  </t>
  </si>
  <si>
    <t xml:space="preserve">GAR7  </t>
  </si>
  <si>
    <t xml:space="preserve">GAR8  </t>
  </si>
  <si>
    <t>SKI</t>
  </si>
  <si>
    <t xml:space="preserve">SKI1 </t>
  </si>
  <si>
    <t>SKI10</t>
  </si>
  <si>
    <t>SKI2</t>
  </si>
  <si>
    <t>SKI3</t>
  </si>
  <si>
    <t>SKI7</t>
  </si>
  <si>
    <t>Ghost shark, dark</t>
  </si>
  <si>
    <t>GSH</t>
  </si>
  <si>
    <t>GSH1</t>
  </si>
  <si>
    <t>GSH10</t>
  </si>
  <si>
    <t>GSH2</t>
  </si>
  <si>
    <t>GSH3</t>
  </si>
  <si>
    <t>GSH4</t>
  </si>
  <si>
    <t>GSH5</t>
  </si>
  <si>
    <t>GSH6</t>
  </si>
  <si>
    <t>GSH7</t>
  </si>
  <si>
    <t>GSH8</t>
  </si>
  <si>
    <t>GSH9</t>
  </si>
  <si>
    <t>GSC</t>
  </si>
  <si>
    <t>GSC1</t>
  </si>
  <si>
    <t>GSC3</t>
  </si>
  <si>
    <t>GSC5</t>
  </si>
  <si>
    <t>GSC6A</t>
  </si>
  <si>
    <t>GSC6B</t>
  </si>
  <si>
    <t>GSC10</t>
  </si>
  <si>
    <t>GLM</t>
  </si>
  <si>
    <t>GLM1</t>
  </si>
  <si>
    <t>GLM2</t>
  </si>
  <si>
    <t>GLM3</t>
  </si>
  <si>
    <t>GLM7A</t>
  </si>
  <si>
    <t>GLM7B</t>
  </si>
  <si>
    <t>GLM8</t>
  </si>
  <si>
    <t>GLM9</t>
  </si>
  <si>
    <t>GLM10</t>
  </si>
  <si>
    <t>GMU</t>
  </si>
  <si>
    <t>GMU1</t>
  </si>
  <si>
    <t>GMU10</t>
  </si>
  <si>
    <t>GMU2</t>
  </si>
  <si>
    <t>GMU3</t>
  </si>
  <si>
    <t>GMU7</t>
  </si>
  <si>
    <t>Gurnard, red</t>
  </si>
  <si>
    <t>GUR</t>
  </si>
  <si>
    <t>GUR1</t>
  </si>
  <si>
    <t>GUR10</t>
  </si>
  <si>
    <t>GUR2</t>
  </si>
  <si>
    <t>GUR3</t>
  </si>
  <si>
    <t>GUR7</t>
  </si>
  <si>
    <t xml:space="preserve">GUR8 </t>
  </si>
  <si>
    <t>HAK</t>
  </si>
  <si>
    <t>HAK1</t>
  </si>
  <si>
    <t>HAK10</t>
  </si>
  <si>
    <t>HAK4</t>
  </si>
  <si>
    <t>HAK7</t>
  </si>
  <si>
    <t>Häpuku &amp; bass (groper)</t>
  </si>
  <si>
    <t>HPB</t>
  </si>
  <si>
    <t>HPB1</t>
  </si>
  <si>
    <t>HPB10</t>
  </si>
  <si>
    <t>HPB2</t>
  </si>
  <si>
    <t>HPB3</t>
  </si>
  <si>
    <t>HPB4</t>
  </si>
  <si>
    <t>HPB5</t>
  </si>
  <si>
    <t xml:space="preserve">HPB7 </t>
  </si>
  <si>
    <t>HPB8</t>
  </si>
  <si>
    <t>HOK</t>
  </si>
  <si>
    <t>HOK1</t>
  </si>
  <si>
    <t>HOK10</t>
  </si>
  <si>
    <t>HOR</t>
  </si>
  <si>
    <t>HOR1</t>
  </si>
  <si>
    <t>HOR2</t>
  </si>
  <si>
    <t>HOR3</t>
  </si>
  <si>
    <t>HOR4</t>
  </si>
  <si>
    <t>HOR5</t>
  </si>
  <si>
    <t>HOR6</t>
  </si>
  <si>
    <t>HOR7</t>
  </si>
  <si>
    <t>HOR8</t>
  </si>
  <si>
    <t>HOR9</t>
  </si>
  <si>
    <t>HOR10</t>
  </si>
  <si>
    <t>JMA</t>
  </si>
  <si>
    <t>JMA1</t>
  </si>
  <si>
    <t>JMA10</t>
  </si>
  <si>
    <t>JMA3</t>
  </si>
  <si>
    <t>JMA7</t>
  </si>
  <si>
    <t>JDO</t>
  </si>
  <si>
    <t>JDO1</t>
  </si>
  <si>
    <t>JDO10</t>
  </si>
  <si>
    <t>JDO2</t>
  </si>
  <si>
    <t>JDO3</t>
  </si>
  <si>
    <t xml:space="preserve">JDO7 </t>
  </si>
  <si>
    <t>KAH</t>
  </si>
  <si>
    <t>KAH1</t>
  </si>
  <si>
    <t>KAH2</t>
  </si>
  <si>
    <t>KAH3</t>
  </si>
  <si>
    <t>KAH4</t>
  </si>
  <si>
    <t>KAH8</t>
  </si>
  <si>
    <t>KAH10</t>
  </si>
  <si>
    <t xml:space="preserve">Kina </t>
  </si>
  <si>
    <t>SUR</t>
  </si>
  <si>
    <t>SUR1A</t>
  </si>
  <si>
    <t>SUR1B</t>
  </si>
  <si>
    <t>SUR10</t>
  </si>
  <si>
    <t>SUR2A</t>
  </si>
  <si>
    <t>SUR2B</t>
  </si>
  <si>
    <t xml:space="preserve">SUR3 </t>
  </si>
  <si>
    <t xml:space="preserve">SUR4 </t>
  </si>
  <si>
    <t xml:space="preserve">SUR5 </t>
  </si>
  <si>
    <t xml:space="preserve">SUR7A </t>
  </si>
  <si>
    <t>SUR7B</t>
  </si>
  <si>
    <t>SUR8</t>
  </si>
  <si>
    <t>SUR9</t>
  </si>
  <si>
    <t>KIC</t>
  </si>
  <si>
    <t>KIC1</t>
  </si>
  <si>
    <t>KIC2</t>
  </si>
  <si>
    <t>KIC3</t>
  </si>
  <si>
    <t>KIC4</t>
  </si>
  <si>
    <t>KIC5</t>
  </si>
  <si>
    <t>KIC6</t>
  </si>
  <si>
    <t>KIC7</t>
  </si>
  <si>
    <t>KIC8</t>
  </si>
  <si>
    <t>KIC9</t>
  </si>
  <si>
    <t>KIC10</t>
  </si>
  <si>
    <t>KIN</t>
  </si>
  <si>
    <t>KIN1</t>
  </si>
  <si>
    <t>KIN10</t>
  </si>
  <si>
    <t>KIN2</t>
  </si>
  <si>
    <t>KIN3</t>
  </si>
  <si>
    <t>KIN4</t>
  </si>
  <si>
    <t>KIN7</t>
  </si>
  <si>
    <t>KIN8</t>
  </si>
  <si>
    <t>KWH</t>
  </si>
  <si>
    <t>KWH1</t>
  </si>
  <si>
    <t>KWH2</t>
  </si>
  <si>
    <t>KWH3</t>
  </si>
  <si>
    <t>KWH4</t>
  </si>
  <si>
    <t>KWH5</t>
  </si>
  <si>
    <t>KWH6</t>
  </si>
  <si>
    <t>KWH7A</t>
  </si>
  <si>
    <t>KWH7B</t>
  </si>
  <si>
    <t>KWH8</t>
  </si>
  <si>
    <t>KWH9</t>
  </si>
  <si>
    <t>MMI</t>
  </si>
  <si>
    <t>MMI1</t>
  </si>
  <si>
    <t>MMI2</t>
  </si>
  <si>
    <t>MMI3</t>
  </si>
  <si>
    <t>MMI4</t>
  </si>
  <si>
    <t>MMI5</t>
  </si>
  <si>
    <t>MMI7</t>
  </si>
  <si>
    <t>MMI8</t>
  </si>
  <si>
    <t>MMI9</t>
  </si>
  <si>
    <t>LEA</t>
  </si>
  <si>
    <t>LEA1</t>
  </si>
  <si>
    <t>LEA10</t>
  </si>
  <si>
    <t>LEA2</t>
  </si>
  <si>
    <t>LEA3</t>
  </si>
  <si>
    <t>LEA4</t>
  </si>
  <si>
    <t>LIN</t>
  </si>
  <si>
    <t>LIN1</t>
  </si>
  <si>
    <t>LIN10</t>
  </si>
  <si>
    <t>LIN2</t>
  </si>
  <si>
    <t>LIN3</t>
  </si>
  <si>
    <t>LIN4</t>
  </si>
  <si>
    <t>LIN5</t>
  </si>
  <si>
    <t>LIN6</t>
  </si>
  <si>
    <t xml:space="preserve">LIN7 </t>
  </si>
  <si>
    <t>LFE</t>
  </si>
  <si>
    <t>LFE17</t>
  </si>
  <si>
    <t>LFE20</t>
  </si>
  <si>
    <t>LFE21</t>
  </si>
  <si>
    <t>LFE22</t>
  </si>
  <si>
    <t>LFE23</t>
  </si>
  <si>
    <t>LDO</t>
  </si>
  <si>
    <t>LDO1</t>
  </si>
  <si>
    <t>LDO3</t>
  </si>
  <si>
    <t>LDO10</t>
  </si>
  <si>
    <t>MAK</t>
  </si>
  <si>
    <t>MAK1</t>
  </si>
  <si>
    <t>MOO</t>
  </si>
  <si>
    <t>MOO1</t>
  </si>
  <si>
    <t>ORH</t>
  </si>
  <si>
    <t xml:space="preserve">ORH1 </t>
  </si>
  <si>
    <t>ORH10</t>
  </si>
  <si>
    <t>ORH2A</t>
  </si>
  <si>
    <t>ORH2B</t>
  </si>
  <si>
    <t>ORH3A</t>
  </si>
  <si>
    <t>ORH3B</t>
  </si>
  <si>
    <t>ORH7A</t>
  </si>
  <si>
    <t>ORH7B</t>
  </si>
  <si>
    <t>Oreo</t>
  </si>
  <si>
    <t>OEO</t>
  </si>
  <si>
    <t>OEO1</t>
  </si>
  <si>
    <t>OEO10</t>
  </si>
  <si>
    <t xml:space="preserve">OEO3A </t>
  </si>
  <si>
    <t>OEO4</t>
  </si>
  <si>
    <t>OEO6</t>
  </si>
  <si>
    <t>OYS</t>
  </si>
  <si>
    <t>OYS1</t>
  </si>
  <si>
    <t>OYS2A</t>
  </si>
  <si>
    <t>OYS3</t>
  </si>
  <si>
    <t>OYS4</t>
  </si>
  <si>
    <t>OYS5A</t>
  </si>
  <si>
    <t>OYS7</t>
  </si>
  <si>
    <t>OYS7A</t>
  </si>
  <si>
    <t>OYS7B</t>
  </si>
  <si>
    <t>OYS7C</t>
  </si>
  <si>
    <t>OYS8A</t>
  </si>
  <si>
    <t>OYS9</t>
  </si>
  <si>
    <t>Oysters dredge (Foveaux Strait)</t>
  </si>
  <si>
    <t>OYU</t>
  </si>
  <si>
    <t>OYU5</t>
  </si>
  <si>
    <t>TOR</t>
  </si>
  <si>
    <t>TOR1</t>
  </si>
  <si>
    <t>PAD</t>
  </si>
  <si>
    <t xml:space="preserve">PAD1  </t>
  </si>
  <si>
    <t xml:space="preserve">PAD10  </t>
  </si>
  <si>
    <t xml:space="preserve">PAD2  </t>
  </si>
  <si>
    <t>PAD3</t>
  </si>
  <si>
    <t xml:space="preserve">PAD4  </t>
  </si>
  <si>
    <t xml:space="preserve">PAD5  </t>
  </si>
  <si>
    <t xml:space="preserve">PAD6  </t>
  </si>
  <si>
    <t xml:space="preserve">PAD7  </t>
  </si>
  <si>
    <t xml:space="preserve">PAD8 </t>
  </si>
  <si>
    <t xml:space="preserve">PAD9  </t>
  </si>
  <si>
    <t>GSP</t>
  </si>
  <si>
    <t xml:space="preserve">GSP1 </t>
  </si>
  <si>
    <t xml:space="preserve">GSP5 </t>
  </si>
  <si>
    <t>GSP7</t>
  </si>
  <si>
    <t>PAR</t>
  </si>
  <si>
    <t>PAR1</t>
  </si>
  <si>
    <t>PAR2</t>
  </si>
  <si>
    <t>PAR9</t>
  </si>
  <si>
    <t>PAR10</t>
  </si>
  <si>
    <t>PTO</t>
  </si>
  <si>
    <t>PTO1</t>
  </si>
  <si>
    <t>Päua</t>
  </si>
  <si>
    <t>PAU</t>
  </si>
  <si>
    <t xml:space="preserve">PAU1 </t>
  </si>
  <si>
    <t xml:space="preserve">PAU10 </t>
  </si>
  <si>
    <t xml:space="preserve">PAU2 </t>
  </si>
  <si>
    <t xml:space="preserve">PAU3 </t>
  </si>
  <si>
    <t xml:space="preserve">PAU4 </t>
  </si>
  <si>
    <t xml:space="preserve">PAU5A </t>
  </si>
  <si>
    <t xml:space="preserve">PAU5B </t>
  </si>
  <si>
    <t xml:space="preserve">PAU5D </t>
  </si>
  <si>
    <t xml:space="preserve">PAU6 </t>
  </si>
  <si>
    <t xml:space="preserve">PAU7 </t>
  </si>
  <si>
    <t>PIL</t>
  </si>
  <si>
    <t xml:space="preserve">PIL1  </t>
  </si>
  <si>
    <t xml:space="preserve">PIL10  </t>
  </si>
  <si>
    <t xml:space="preserve">PIL2  </t>
  </si>
  <si>
    <t xml:space="preserve">PIL3  </t>
  </si>
  <si>
    <t xml:space="preserve">PIL4  </t>
  </si>
  <si>
    <t xml:space="preserve">PIL7  </t>
  </si>
  <si>
    <t xml:space="preserve">PIL8  </t>
  </si>
  <si>
    <t>PPI</t>
  </si>
  <si>
    <t>PPI1A</t>
  </si>
  <si>
    <t>PPI1B</t>
  </si>
  <si>
    <t>PPI1C</t>
  </si>
  <si>
    <t>PPI2</t>
  </si>
  <si>
    <t>PPI3</t>
  </si>
  <si>
    <t>PPI4</t>
  </si>
  <si>
    <t>PPI5</t>
  </si>
  <si>
    <t>PPI7</t>
  </si>
  <si>
    <t>PPI8</t>
  </si>
  <si>
    <t>PPI9</t>
  </si>
  <si>
    <t>POR</t>
  </si>
  <si>
    <t>POR1</t>
  </si>
  <si>
    <t>POR2</t>
  </si>
  <si>
    <t>POR3</t>
  </si>
  <si>
    <t>POR10</t>
  </si>
  <si>
    <t>POS</t>
  </si>
  <si>
    <t>POS1</t>
  </si>
  <si>
    <t>Prawnkiller</t>
  </si>
  <si>
    <t>PRK</t>
  </si>
  <si>
    <t>PRK1</t>
  </si>
  <si>
    <t>PRK2</t>
  </si>
  <si>
    <t>PRK3</t>
  </si>
  <si>
    <t>PRK4A</t>
  </si>
  <si>
    <t>PRK5</t>
  </si>
  <si>
    <t>PRK6A</t>
  </si>
  <si>
    <t>PRK6B</t>
  </si>
  <si>
    <t>PRK7</t>
  </si>
  <si>
    <t>PRK8</t>
  </si>
  <si>
    <t>PRK9</t>
  </si>
  <si>
    <t>PRK10</t>
  </si>
  <si>
    <t>QSC</t>
  </si>
  <si>
    <t xml:space="preserve">QSC3  </t>
  </si>
  <si>
    <t>Ray's bream</t>
  </si>
  <si>
    <t>RBM</t>
  </si>
  <si>
    <t>RBM1</t>
  </si>
  <si>
    <t>Red Bait</t>
  </si>
  <si>
    <t>RBT</t>
  </si>
  <si>
    <t>RBT1</t>
  </si>
  <si>
    <t>RBT10</t>
  </si>
  <si>
    <t>RBT3</t>
  </si>
  <si>
    <t>RBT7</t>
  </si>
  <si>
    <t>RCO</t>
  </si>
  <si>
    <t>RCO1</t>
  </si>
  <si>
    <t>RCO10</t>
  </si>
  <si>
    <t>RCO2</t>
  </si>
  <si>
    <t>RCO3</t>
  </si>
  <si>
    <t xml:space="preserve">RCO7 </t>
  </si>
  <si>
    <t>CHC</t>
  </si>
  <si>
    <t>CHC1</t>
  </si>
  <si>
    <t>CHC2</t>
  </si>
  <si>
    <t>CHC3</t>
  </si>
  <si>
    <t>CHC4</t>
  </si>
  <si>
    <t>CHC5</t>
  </si>
  <si>
    <t>CHC6</t>
  </si>
  <si>
    <t>CHC7</t>
  </si>
  <si>
    <t>CHC8</t>
  </si>
  <si>
    <t>CHC9</t>
  </si>
  <si>
    <t>CHC10</t>
  </si>
  <si>
    <t>RSN</t>
  </si>
  <si>
    <t>RSN1</t>
  </si>
  <si>
    <t>RSN2</t>
  </si>
  <si>
    <t>RSN10</t>
  </si>
  <si>
    <t>RIB</t>
  </si>
  <si>
    <t xml:space="preserve">RIB1 </t>
  </si>
  <si>
    <t xml:space="preserve">RIB10 </t>
  </si>
  <si>
    <t xml:space="preserve">RIB2 </t>
  </si>
  <si>
    <t xml:space="preserve">RIB3 </t>
  </si>
  <si>
    <t xml:space="preserve">RIB4 </t>
  </si>
  <si>
    <t xml:space="preserve">RIB5 </t>
  </si>
  <si>
    <t xml:space="preserve">RIB6 </t>
  </si>
  <si>
    <t>RIB7</t>
  </si>
  <si>
    <t xml:space="preserve">RIB8 </t>
  </si>
  <si>
    <t xml:space="preserve">RIB9 </t>
  </si>
  <si>
    <t>SPO</t>
  </si>
  <si>
    <t>SPO1</t>
  </si>
  <si>
    <t>SPO10</t>
  </si>
  <si>
    <t>SPO2</t>
  </si>
  <si>
    <t>SPO3</t>
  </si>
  <si>
    <t>SPO7</t>
  </si>
  <si>
    <t>SPO8</t>
  </si>
  <si>
    <t>DAN</t>
  </si>
  <si>
    <t>DAN1</t>
  </si>
  <si>
    <t>DAN2</t>
  </si>
  <si>
    <t>DAN3</t>
  </si>
  <si>
    <t>DAN4</t>
  </si>
  <si>
    <t>DAN5</t>
  </si>
  <si>
    <t>DAN7</t>
  </si>
  <si>
    <t>DAN8</t>
  </si>
  <si>
    <t>DAN9</t>
  </si>
  <si>
    <t>Rock lobster, spiny (red)</t>
  </si>
  <si>
    <t>CRA</t>
  </si>
  <si>
    <t xml:space="preserve">CRA1 </t>
  </si>
  <si>
    <t xml:space="preserve">CRA10 </t>
  </si>
  <si>
    <t>CRA2</t>
  </si>
  <si>
    <t>CRA3</t>
  </si>
  <si>
    <t>CRA4</t>
  </si>
  <si>
    <t>CRA5</t>
  </si>
  <si>
    <t xml:space="preserve">CRA6 </t>
  </si>
  <si>
    <t xml:space="preserve">CRA7 </t>
  </si>
  <si>
    <t>CRA8</t>
  </si>
  <si>
    <t>CRA9</t>
  </si>
  <si>
    <t>Rock lobster, packhorse</t>
  </si>
  <si>
    <t>PHC</t>
  </si>
  <si>
    <t xml:space="preserve">PHC1 </t>
  </si>
  <si>
    <t>RSK</t>
  </si>
  <si>
    <t>RSK1</t>
  </si>
  <si>
    <t>RSK10</t>
  </si>
  <si>
    <t>RSK3</t>
  </si>
  <si>
    <t>RSK7</t>
  </si>
  <si>
    <t>RSK8</t>
  </si>
  <si>
    <t>RBY</t>
  </si>
  <si>
    <t xml:space="preserve">RBY1 </t>
  </si>
  <si>
    <t xml:space="preserve">RBY10 </t>
  </si>
  <si>
    <t xml:space="preserve">RBY2 </t>
  </si>
  <si>
    <t xml:space="preserve">RBY3 </t>
  </si>
  <si>
    <t>RBY4</t>
  </si>
  <si>
    <t xml:space="preserve">RBY5 </t>
  </si>
  <si>
    <t xml:space="preserve">RBY6 </t>
  </si>
  <si>
    <t>RBY7</t>
  </si>
  <si>
    <t>RBY8</t>
  </si>
  <si>
    <t xml:space="preserve">RBY9  </t>
  </si>
  <si>
    <t>SCA</t>
  </si>
  <si>
    <t xml:space="preserve">SCA1 </t>
  </si>
  <si>
    <t>SCA1A</t>
  </si>
  <si>
    <t>SCA2A</t>
  </si>
  <si>
    <t>SCA3</t>
  </si>
  <si>
    <t>SCA4</t>
  </si>
  <si>
    <t>SCA5</t>
  </si>
  <si>
    <t>SCA7</t>
  </si>
  <si>
    <t>SCA7A</t>
  </si>
  <si>
    <t>SCA7B</t>
  </si>
  <si>
    <t>SCA7C</t>
  </si>
  <si>
    <t>SCA8A</t>
  </si>
  <si>
    <t>SCA9A</t>
  </si>
  <si>
    <t xml:space="preserve">SCACS </t>
  </si>
  <si>
    <t>SCI</t>
  </si>
  <si>
    <t>SCI1</t>
  </si>
  <si>
    <t>SCI2</t>
  </si>
  <si>
    <t>SCI3</t>
  </si>
  <si>
    <t>SCI4A</t>
  </si>
  <si>
    <t>SCI5</t>
  </si>
  <si>
    <t>SCI6A</t>
  </si>
  <si>
    <t>SCI6B</t>
  </si>
  <si>
    <t>SCI7</t>
  </si>
  <si>
    <t>SCI8</t>
  </si>
  <si>
    <t>SCI9</t>
  </si>
  <si>
    <t>SCI10</t>
  </si>
  <si>
    <t>SCH</t>
  </si>
  <si>
    <t>SCH1</t>
  </si>
  <si>
    <t>SCH10</t>
  </si>
  <si>
    <t>SCH2</t>
  </si>
  <si>
    <t>SCH3</t>
  </si>
  <si>
    <t>SCH4</t>
  </si>
  <si>
    <t>SCH5</t>
  </si>
  <si>
    <t>SCH7</t>
  </si>
  <si>
    <t>SCH8</t>
  </si>
  <si>
    <t>SCC</t>
  </si>
  <si>
    <t>SCC1A</t>
  </si>
  <si>
    <t>SCC1B</t>
  </si>
  <si>
    <t>SCC2A</t>
  </si>
  <si>
    <t>SCC2B</t>
  </si>
  <si>
    <t>SCC3</t>
  </si>
  <si>
    <t>SCC4</t>
  </si>
  <si>
    <t>SCC5A</t>
  </si>
  <si>
    <t>SCC5B</t>
  </si>
  <si>
    <t>SCC6</t>
  </si>
  <si>
    <t>SCC7A</t>
  </si>
  <si>
    <t>SCC7B</t>
  </si>
  <si>
    <t>SCC7D</t>
  </si>
  <si>
    <t>SCC8</t>
  </si>
  <si>
    <t>SCC9</t>
  </si>
  <si>
    <t>SCC10</t>
  </si>
  <si>
    <t>SPE</t>
  </si>
  <si>
    <t xml:space="preserve">SPE1 </t>
  </si>
  <si>
    <t xml:space="preserve">SPE10 </t>
  </si>
  <si>
    <t xml:space="preserve">SPE2 </t>
  </si>
  <si>
    <t xml:space="preserve">SPE3 </t>
  </si>
  <si>
    <t xml:space="preserve">SPE4 </t>
  </si>
  <si>
    <t xml:space="preserve">SPE5 </t>
  </si>
  <si>
    <t xml:space="preserve">SPE6 </t>
  </si>
  <si>
    <t xml:space="preserve">SPE7 </t>
  </si>
  <si>
    <t xml:space="preserve">SPE8 </t>
  </si>
  <si>
    <t xml:space="preserve">SPE9 </t>
  </si>
  <si>
    <t>SFE</t>
  </si>
  <si>
    <t>SFE17</t>
  </si>
  <si>
    <t>SFE20</t>
  </si>
  <si>
    <t>SFE21</t>
  </si>
  <si>
    <t>SFE22</t>
  </si>
  <si>
    <t>SFE23</t>
  </si>
  <si>
    <t>DSU</t>
  </si>
  <si>
    <t>DSU1</t>
  </si>
  <si>
    <t>DSU2</t>
  </si>
  <si>
    <t>DSU3</t>
  </si>
  <si>
    <t>DSU4</t>
  </si>
  <si>
    <t>DSU5</t>
  </si>
  <si>
    <t>DSU7</t>
  </si>
  <si>
    <t>DSU8</t>
  </si>
  <si>
    <t>DSU9</t>
  </si>
  <si>
    <t>SWA</t>
  </si>
  <si>
    <t xml:space="preserve">SWA1 </t>
  </si>
  <si>
    <t xml:space="preserve">SWA10 </t>
  </si>
  <si>
    <t>SWA3</t>
  </si>
  <si>
    <t>SWA4</t>
  </si>
  <si>
    <t>SSK</t>
  </si>
  <si>
    <t>SSK1</t>
  </si>
  <si>
    <t>SSK10</t>
  </si>
  <si>
    <t>SSK3</t>
  </si>
  <si>
    <t>SSK7</t>
  </si>
  <si>
    <t>SSK8</t>
  </si>
  <si>
    <t>SNA</t>
  </si>
  <si>
    <t>SNA1</t>
  </si>
  <si>
    <t>SNA10</t>
  </si>
  <si>
    <t>SNA2</t>
  </si>
  <si>
    <t>SNA3</t>
  </si>
  <si>
    <t>SNA7</t>
  </si>
  <si>
    <t>SNA8</t>
  </si>
  <si>
    <t>SBW</t>
  </si>
  <si>
    <t xml:space="preserve">SBW1 </t>
  </si>
  <si>
    <t>SBW6A</t>
  </si>
  <si>
    <t>SBW6B</t>
  </si>
  <si>
    <t>SBW6I</t>
  </si>
  <si>
    <t>SBW6R</t>
  </si>
  <si>
    <t>STN</t>
  </si>
  <si>
    <t>STN1</t>
  </si>
  <si>
    <t>SPD</t>
  </si>
  <si>
    <t>SPD1</t>
  </si>
  <si>
    <t>SPD3</t>
  </si>
  <si>
    <t>SPD4</t>
  </si>
  <si>
    <t>SPD5</t>
  </si>
  <si>
    <t>SPD7</t>
  </si>
  <si>
    <t>SPD8</t>
  </si>
  <si>
    <t>SPD10</t>
  </si>
  <si>
    <t>Sprat</t>
  </si>
  <si>
    <t>SPR</t>
  </si>
  <si>
    <t xml:space="preserve">SPR1  </t>
  </si>
  <si>
    <t xml:space="preserve">SPR10 </t>
  </si>
  <si>
    <t xml:space="preserve">SPR3 </t>
  </si>
  <si>
    <t xml:space="preserve">SPR4  </t>
  </si>
  <si>
    <t xml:space="preserve">SPR7  </t>
  </si>
  <si>
    <t>STA</t>
  </si>
  <si>
    <t>STA1</t>
  </si>
  <si>
    <t>STA10</t>
  </si>
  <si>
    <t>STA2</t>
  </si>
  <si>
    <t>STA3</t>
  </si>
  <si>
    <t>STA4</t>
  </si>
  <si>
    <t>STA5</t>
  </si>
  <si>
    <t>STA7</t>
  </si>
  <si>
    <t>STA8</t>
  </si>
  <si>
    <t>SWO</t>
  </si>
  <si>
    <t>SWO1</t>
  </si>
  <si>
    <t>TAR</t>
  </si>
  <si>
    <t>TAR1</t>
  </si>
  <si>
    <t>TAR10</t>
  </si>
  <si>
    <t>TAR2</t>
  </si>
  <si>
    <t>TAR3</t>
  </si>
  <si>
    <t>TAR4</t>
  </si>
  <si>
    <t>TAR5</t>
  </si>
  <si>
    <t>TAR7</t>
  </si>
  <si>
    <t>TAR8</t>
  </si>
  <si>
    <t>TRE</t>
  </si>
  <si>
    <t xml:space="preserve">TRE1 </t>
  </si>
  <si>
    <t>TRE10</t>
  </si>
  <si>
    <t>TRE2</t>
  </si>
  <si>
    <t>TRE3</t>
  </si>
  <si>
    <t>TRE7</t>
  </si>
  <si>
    <t>SAE</t>
  </si>
  <si>
    <t>SAE1</t>
  </si>
  <si>
    <t>SAE2</t>
  </si>
  <si>
    <t>SAE3</t>
  </si>
  <si>
    <t>SAE4</t>
  </si>
  <si>
    <t>SAE5</t>
  </si>
  <si>
    <t>SAE7</t>
  </si>
  <si>
    <t>SAE8</t>
  </si>
  <si>
    <t>SAE9</t>
  </si>
  <si>
    <t>MDI</t>
  </si>
  <si>
    <t>MDI1</t>
  </si>
  <si>
    <t>MDI2</t>
  </si>
  <si>
    <t>MDI3</t>
  </si>
  <si>
    <t>MDI4</t>
  </si>
  <si>
    <t>MDI5</t>
  </si>
  <si>
    <t>MDI7</t>
  </si>
  <si>
    <t>MDI8</t>
  </si>
  <si>
    <t>MDI9</t>
  </si>
  <si>
    <t>TRU</t>
  </si>
  <si>
    <t xml:space="preserve">TRU1 </t>
  </si>
  <si>
    <t xml:space="preserve">TRU10 </t>
  </si>
  <si>
    <t xml:space="preserve">TRU2 </t>
  </si>
  <si>
    <t xml:space="preserve">TRU3 </t>
  </si>
  <si>
    <t xml:space="preserve">TRU4 </t>
  </si>
  <si>
    <t>TRU5</t>
  </si>
  <si>
    <t xml:space="preserve">TRU6 </t>
  </si>
  <si>
    <t xml:space="preserve">TRU7 </t>
  </si>
  <si>
    <t xml:space="preserve">TRU8 </t>
  </si>
  <si>
    <t xml:space="preserve">TRU9 </t>
  </si>
  <si>
    <t>TUA</t>
  </si>
  <si>
    <t>TUA1A</t>
  </si>
  <si>
    <t>TUA1B</t>
  </si>
  <si>
    <t>TUA2</t>
  </si>
  <si>
    <t>TUA3</t>
  </si>
  <si>
    <t>TUA4</t>
  </si>
  <si>
    <t>TUA5</t>
  </si>
  <si>
    <t>TUA7</t>
  </si>
  <si>
    <t>TUA8</t>
  </si>
  <si>
    <t>TUA9</t>
  </si>
  <si>
    <t>WWA</t>
  </si>
  <si>
    <t xml:space="preserve">WWA1 </t>
  </si>
  <si>
    <t xml:space="preserve">WWA10 </t>
  </si>
  <si>
    <t xml:space="preserve">WWA2 </t>
  </si>
  <si>
    <t>WWA3</t>
  </si>
  <si>
    <t>WWA4</t>
  </si>
  <si>
    <t xml:space="preserve">WWA5 </t>
  </si>
  <si>
    <t>WWA5B</t>
  </si>
  <si>
    <t xml:space="preserve">WWA6 </t>
  </si>
  <si>
    <t xml:space="preserve">WWA7 </t>
  </si>
  <si>
    <t xml:space="preserve">WWA8 </t>
  </si>
  <si>
    <t xml:space="preserve">WWA9 </t>
  </si>
  <si>
    <t>YEM</t>
  </si>
  <si>
    <t>YEM1</t>
  </si>
  <si>
    <t xml:space="preserve">YEM10 </t>
  </si>
  <si>
    <t xml:space="preserve">YEM2 </t>
  </si>
  <si>
    <t xml:space="preserve">YEM3 </t>
  </si>
  <si>
    <t xml:space="preserve">YEM4 </t>
  </si>
  <si>
    <t xml:space="preserve">YEM5 </t>
  </si>
  <si>
    <t xml:space="preserve">YEM6 </t>
  </si>
  <si>
    <t xml:space="preserve">YEM7 </t>
  </si>
  <si>
    <t xml:space="preserve">YEM8 </t>
  </si>
  <si>
    <t xml:space="preserve">YEM9 </t>
  </si>
  <si>
    <t>YFN</t>
  </si>
  <si>
    <t>YFN1</t>
  </si>
  <si>
    <t>Species code</t>
  </si>
  <si>
    <t>Fishing year begins</t>
  </si>
  <si>
    <t>Year added</t>
  </si>
  <si>
    <t>Year added to the Quota Management System (QMS)</t>
  </si>
  <si>
    <t>Year added to the Quota Management System (QMS), by species</t>
  </si>
  <si>
    <t xml:space="preserve">1. Exports are valued free on board (fob), which is the value of goods at New Zealand ports before export. This includes re-exports, which are goods exports that were earlier imported into New Zealand and have less than 50 percent New Zealand content by value. All values are in New Zealand dollars.  </t>
  </si>
  <si>
    <t xml:space="preserve">2. Exports are valued free on board (fob), which is the value of goods at New Zealand ports before export. This includes re-exports, which are goods exports that were earlier imported into New Zealand and have less than 50 percent New Zealand content by value. All values are in New Zealand dollars.  </t>
  </si>
  <si>
    <t>Note:</t>
  </si>
  <si>
    <t>By species</t>
  </si>
  <si>
    <t>Machine-readable zipped CSV files</t>
  </si>
  <si>
    <t>Table 7</t>
  </si>
  <si>
    <r>
      <rPr>
        <b/>
        <sz val="8"/>
        <rFont val="Arial Mäori"/>
        <family val="2"/>
      </rPr>
      <t>Source:</t>
    </r>
    <r>
      <rPr>
        <sz val="8"/>
        <rFont val="Arial Mäori"/>
        <family val="2"/>
      </rPr>
      <t xml:space="preserve"> Stats NZ using data from FishServe</t>
    </r>
  </si>
  <si>
    <r>
      <rPr>
        <b/>
        <sz val="8"/>
        <color theme="1"/>
        <rFont val="Arial"/>
        <family val="2"/>
      </rPr>
      <t>Source:</t>
    </r>
    <r>
      <rPr>
        <sz val="8"/>
        <color theme="1"/>
        <rFont val="Arial"/>
        <family val="2"/>
      </rPr>
      <t xml:space="preserve"> Stats NZ using data from FishServe</t>
    </r>
  </si>
  <si>
    <r>
      <t>Oysters dredge</t>
    </r>
    <r>
      <rPr>
        <vertAlign val="superscript"/>
        <sz val="8"/>
        <rFont val="Arial"/>
        <family val="2"/>
      </rPr>
      <t>(3)</t>
    </r>
  </si>
  <si>
    <t>LFE11</t>
  </si>
  <si>
    <t>LFE12</t>
  </si>
  <si>
    <t>LFE13</t>
  </si>
  <si>
    <t>LFE14</t>
  </si>
  <si>
    <t>LFE15</t>
  </si>
  <si>
    <t>LFE16</t>
  </si>
  <si>
    <t>SFE11</t>
  </si>
  <si>
    <t>SFE12</t>
  </si>
  <si>
    <t>SFE13</t>
  </si>
  <si>
    <t>SFE14</t>
  </si>
  <si>
    <t>SFE15</t>
  </si>
  <si>
    <t>SFE16</t>
  </si>
  <si>
    <t>$ (million)</t>
  </si>
  <si>
    <t>Free on board $(000)</t>
  </si>
  <si>
    <r>
      <t>Freshwater eel (South Island)</t>
    </r>
    <r>
      <rPr>
        <vertAlign val="superscript"/>
        <sz val="8"/>
        <rFont val="Arial Mäori"/>
        <family val="2"/>
      </rPr>
      <t>(1)</t>
    </r>
  </si>
  <si>
    <t>1. On 1 October 2016, South Island Eel Stocks (ANG) were separated and are managed as individual LFE and SFE stocks. The stock split for ANG13 comes into effect on 1 February 2017 as this QMA has a February to January fishing year.</t>
  </si>
  <si>
    <t>1. Due to rounding, figures may not sum to totals and some numbers may appear as zero.</t>
  </si>
  <si>
    <t>1. Due to rounding, figures may not sum to totals.</t>
  </si>
  <si>
    <r>
      <t>Oysters dredge</t>
    </r>
    <r>
      <rPr>
        <vertAlign val="superscript"/>
        <sz val="8"/>
        <rFont val="Arial"/>
        <family val="2"/>
      </rPr>
      <t>(4)</t>
    </r>
  </si>
  <si>
    <r>
      <t>Rock lobster</t>
    </r>
    <r>
      <rPr>
        <vertAlign val="superscript"/>
        <sz val="8"/>
        <rFont val="Arial"/>
        <family val="2"/>
      </rPr>
      <t>(5)</t>
    </r>
  </si>
  <si>
    <t>2. Previously labelled Freshwater eels</t>
  </si>
  <si>
    <t>3. Previously labelled Long-finned eel</t>
  </si>
  <si>
    <t xml:space="preserve">4. 'Oysters dredge' includes the Foveaux Strait dredge oyster.    </t>
  </si>
  <si>
    <t xml:space="preserve">5. 'Rock lobster' includes spiny (red) rock lobster and packhorse rock lobster. </t>
  </si>
  <si>
    <r>
      <t>Seafood exports</t>
    </r>
    <r>
      <rPr>
        <b/>
        <vertAlign val="superscript"/>
        <sz val="10"/>
        <rFont val="Arial Mäori"/>
        <family val="2"/>
      </rPr>
      <t>(1)</t>
    </r>
    <r>
      <rPr>
        <b/>
        <sz val="10"/>
        <rFont val="Arial Mäori"/>
        <family val="2"/>
      </rPr>
      <t xml:space="preserve"> value and quantity</t>
    </r>
    <r>
      <rPr>
        <b/>
        <vertAlign val="superscript"/>
        <sz val="10"/>
        <rFont val="Arial Mäori"/>
        <family val="2"/>
      </rPr>
      <t>(2)</t>
    </r>
  </si>
  <si>
    <t>2. Due to rounding, figures may not sum to totals and some numbers may appear as zero.</t>
  </si>
  <si>
    <t>3. Includes products from both 03 and 16 Harmonised System Classification groups as listed below, and may include packaging weight and value.</t>
  </si>
  <si>
    <t>4. Includes products from the Harmonised System Classification groups 03, 16, 1504, 2301.20, and 0511.91, as listed below.</t>
  </si>
  <si>
    <t>5. The series for rock lobster and scampi has been revised.</t>
  </si>
  <si>
    <r>
      <t>Barracouta</t>
    </r>
    <r>
      <rPr>
        <vertAlign val="superscript"/>
        <sz val="8"/>
        <rFont val="Arial"/>
        <family val="2"/>
      </rPr>
      <t>(3)</t>
    </r>
  </si>
  <si>
    <r>
      <t>Jack mackerel</t>
    </r>
    <r>
      <rPr>
        <vertAlign val="superscript"/>
        <sz val="8"/>
        <rFont val="Arial"/>
        <family val="2"/>
      </rPr>
      <t>(3)</t>
    </r>
  </si>
  <si>
    <r>
      <t>Paua</t>
    </r>
    <r>
      <rPr>
        <vertAlign val="superscript"/>
        <sz val="8"/>
        <rFont val="Arial"/>
        <family val="2"/>
      </rPr>
      <t>(3)</t>
    </r>
  </si>
  <si>
    <r>
      <t>Rock lobster</t>
    </r>
    <r>
      <rPr>
        <vertAlign val="superscript"/>
        <sz val="8"/>
        <rFont val="Arial"/>
        <family val="2"/>
      </rPr>
      <t>(3)(5)</t>
    </r>
  </si>
  <si>
    <r>
      <t>Scampi</t>
    </r>
    <r>
      <rPr>
        <vertAlign val="superscript"/>
        <sz val="8"/>
        <rFont val="Arial"/>
        <family val="2"/>
      </rPr>
      <t>(3)(5)</t>
    </r>
  </si>
  <si>
    <r>
      <t>Scallop</t>
    </r>
    <r>
      <rPr>
        <vertAlign val="superscript"/>
        <sz val="8"/>
        <rFont val="Arial"/>
        <family val="2"/>
      </rPr>
      <t>(3)</t>
    </r>
  </si>
  <si>
    <r>
      <t>Other</t>
    </r>
    <r>
      <rPr>
        <vertAlign val="superscript"/>
        <sz val="8"/>
        <rFont val="Arial"/>
        <family val="2"/>
      </rPr>
      <t>(4)</t>
    </r>
  </si>
  <si>
    <t>4. Product type is based on the Harmonised System (HS) Classification.</t>
  </si>
  <si>
    <t>3. Due to rounding, figures may not sum to totals.</t>
  </si>
  <si>
    <r>
      <t>Seafood</t>
    </r>
    <r>
      <rPr>
        <b/>
        <vertAlign val="superscript"/>
        <sz val="10"/>
        <rFont val="Arial Mäori"/>
        <family val="2"/>
      </rPr>
      <t>(1)</t>
    </r>
    <r>
      <rPr>
        <b/>
        <sz val="10"/>
        <rFont val="Arial Mäori"/>
        <family val="2"/>
      </rPr>
      <t xml:space="preserve"> exports</t>
    </r>
    <r>
      <rPr>
        <b/>
        <vertAlign val="superscript"/>
        <sz val="10"/>
        <rFont val="Arial Mäori"/>
        <family val="2"/>
      </rPr>
      <t xml:space="preserve">(2)(3) </t>
    </r>
  </si>
  <si>
    <r>
      <t>Product type</t>
    </r>
    <r>
      <rPr>
        <b/>
        <vertAlign val="superscript"/>
        <sz val="8"/>
        <color theme="1"/>
        <rFont val="Arial"/>
        <family val="2"/>
      </rPr>
      <t>(4)</t>
    </r>
  </si>
  <si>
    <t>Deepwater (king) clam</t>
  </si>
  <si>
    <t>By product type, 2003–19</t>
  </si>
  <si>
    <r>
      <t>Fish monetary stock account, year ended September 1996</t>
    </r>
    <r>
      <rPr>
        <b/>
        <sz val="11"/>
        <color theme="1"/>
        <rFont val="Calibri"/>
        <family val="2"/>
      </rPr>
      <t>–</t>
    </r>
    <r>
      <rPr>
        <b/>
        <sz val="11"/>
        <color theme="1"/>
        <rFont val="Arial"/>
        <family val="2"/>
      </rPr>
      <t>2019</t>
    </r>
  </si>
  <si>
    <t>Seafood exports by type, by product type, 2003–2019</t>
  </si>
  <si>
    <t>By species, 2003–2019</t>
  </si>
  <si>
    <r>
      <t>Long-finned freshwater Eel</t>
    </r>
    <r>
      <rPr>
        <vertAlign val="superscript"/>
        <sz val="8"/>
        <rFont val="Arial"/>
        <family val="2"/>
      </rPr>
      <t>(</t>
    </r>
    <r>
      <rPr>
        <vertAlign val="superscript"/>
        <sz val="8"/>
        <color theme="1"/>
        <rFont val="Arial"/>
        <family val="2"/>
      </rPr>
      <t>3)</t>
    </r>
  </si>
  <si>
    <r>
      <t>Freshwater eels (South Island)</t>
    </r>
    <r>
      <rPr>
        <vertAlign val="superscript"/>
        <sz val="8"/>
        <rFont val="Arial"/>
        <family val="2"/>
      </rPr>
      <t>(</t>
    </r>
    <r>
      <rPr>
        <vertAlign val="superscript"/>
        <sz val="8"/>
        <color theme="1"/>
        <rFont val="Arial"/>
        <family val="2"/>
      </rPr>
      <t>2)</t>
    </r>
  </si>
  <si>
    <t>By species, 1996–2019</t>
  </si>
  <si>
    <t>1996–2019</t>
  </si>
  <si>
    <t>Inputs to asset value, 1996–2019</t>
  </si>
  <si>
    <t>Seafood exports by species, by species, 2003–2019</t>
  </si>
  <si>
    <r>
      <t>Freshwater Eels (South Island)</t>
    </r>
    <r>
      <rPr>
        <vertAlign val="superscript"/>
        <sz val="8"/>
        <rFont val="Arial"/>
        <family val="2"/>
      </rPr>
      <t>(3</t>
    </r>
    <r>
      <rPr>
        <vertAlign val="superscript"/>
        <sz val="8"/>
        <color theme="1"/>
        <rFont val="Arial"/>
        <family val="2"/>
      </rPr>
      <t>)</t>
    </r>
  </si>
  <si>
    <r>
      <t>Long-finned Freshwater Eel</t>
    </r>
    <r>
      <rPr>
        <vertAlign val="superscript"/>
        <sz val="8"/>
        <rFont val="Arial"/>
        <family val="2"/>
      </rPr>
      <t>(4</t>
    </r>
    <r>
      <rPr>
        <vertAlign val="superscript"/>
        <sz val="8"/>
        <color theme="1"/>
        <rFont val="Arial"/>
        <family val="2"/>
      </rPr>
      <t>)</t>
    </r>
  </si>
  <si>
    <r>
      <t>Oysters dredge</t>
    </r>
    <r>
      <rPr>
        <vertAlign val="superscript"/>
        <sz val="8"/>
        <rFont val="Arial"/>
        <family val="2"/>
      </rPr>
      <t>(5)</t>
    </r>
  </si>
  <si>
    <r>
      <t>Rock lobster</t>
    </r>
    <r>
      <rPr>
        <vertAlign val="superscript"/>
        <sz val="8"/>
        <rFont val="Arial"/>
        <family val="2"/>
      </rPr>
      <t>(6)</t>
    </r>
  </si>
  <si>
    <t>3. Previously labelled Freshwater eels</t>
  </si>
  <si>
    <t>4. Previously labelled Long-finned eel</t>
  </si>
  <si>
    <t xml:space="preserve">5. 'Oysters dredge' includes the Foveaux Strait dredge oyster.    </t>
  </si>
  <si>
    <t xml:space="preserve">6. 'Rock lobster' includes spiny (red) rock lobster and packhorse rock lobster. </t>
  </si>
  <si>
    <t>2. Recent years are subject to change due to recalculation of the moving average discount rate and the provision of updated data by data suppliers.</t>
  </si>
  <si>
    <r>
      <t>Total catch</t>
    </r>
    <r>
      <rPr>
        <b/>
        <vertAlign val="superscript"/>
        <sz val="10"/>
        <rFont val="Arial Mäori"/>
        <family val="2"/>
      </rPr>
      <t>(1)(2)</t>
    </r>
  </si>
  <si>
    <r>
      <t>Long-finned Freshwater Eel</t>
    </r>
    <r>
      <rPr>
        <vertAlign val="superscript"/>
        <sz val="8"/>
        <rFont val="Arial"/>
        <family val="2"/>
      </rPr>
      <t>(4)</t>
    </r>
  </si>
  <si>
    <t>2. Recent years are subject to change as updated data is provided by data suppliers.</t>
  </si>
  <si>
    <t>…</t>
  </si>
  <si>
    <t>Total all species</t>
  </si>
  <si>
    <t>By species, 2002–19</t>
  </si>
  <si>
    <t>Total catch, by species, 2002–19</t>
  </si>
  <si>
    <t xml:space="preserve">Symbols:  </t>
  </si>
  <si>
    <t xml:space="preserve">Symbols: </t>
  </si>
  <si>
    <r>
      <t xml:space="preserve">Symbol: </t>
    </r>
    <r>
      <rPr>
        <sz val="8"/>
        <rFont val="Arial Mäori"/>
        <family val="2"/>
      </rPr>
      <t xml:space="preserve"> </t>
    </r>
  </si>
  <si>
    <t xml:space="preserve">Symbol:  </t>
  </si>
  <si>
    <r>
      <rPr>
        <b/>
        <sz val="8"/>
        <rFont val="Arial Mäori"/>
        <family val="2"/>
      </rPr>
      <t>Source:</t>
    </r>
    <r>
      <rPr>
        <sz val="8"/>
        <rFont val="Arial Mäori"/>
        <family val="2"/>
      </rPr>
      <t xml:space="preserve"> Stats NZ</t>
    </r>
  </si>
  <si>
    <r>
      <rPr>
        <b/>
        <sz val="8"/>
        <rFont val="Arial Mäori"/>
        <family val="2"/>
      </rPr>
      <t xml:space="preserve">Source: </t>
    </r>
    <r>
      <rPr>
        <sz val="8"/>
        <rFont val="Arial Mäori"/>
        <family val="2"/>
      </rPr>
      <t>Stats NZ</t>
    </r>
  </si>
  <si>
    <t>Technical users can download our CSV files from the 'Download data' section on the webpage.</t>
  </si>
  <si>
    <r>
      <t>Total seafood exports</t>
    </r>
    <r>
      <rPr>
        <b/>
        <vertAlign val="superscript"/>
        <sz val="8"/>
        <rFont val="Arial"/>
        <family val="2"/>
      </rPr>
      <t>(4)</t>
    </r>
  </si>
  <si>
    <t>Total allowable commercial catch (TACC), by species, 1996–2019</t>
  </si>
  <si>
    <r>
      <t>Total allowable commercial catch (TACC)</t>
    </r>
    <r>
      <rPr>
        <b/>
        <vertAlign val="superscript"/>
        <sz val="10"/>
        <rFont val="Arial Mäori"/>
        <family val="2"/>
      </rPr>
      <t>(1)</t>
    </r>
  </si>
  <si>
    <t>Annual catch entitlement (ACE)</t>
  </si>
  <si>
    <t>...  not applicable</t>
  </si>
  <si>
    <t>.. not available</t>
  </si>
  <si>
    <t>... not applicable</t>
  </si>
  <si>
    <t>Asset value of New Zealand's commercial fish resource, by species, 1996–2019</t>
  </si>
  <si>
    <r>
      <t>Asset value of New Zealand's commercial fish resource</t>
    </r>
    <r>
      <rPr>
        <b/>
        <vertAlign val="superscript"/>
        <sz val="10"/>
        <rFont val="Arial Mäori"/>
        <family val="2"/>
      </rPr>
      <t>(1)(2)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</si>
</sst>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409]d\ mmmm\ yyyy;@"/>
    <numFmt numFmtId="165" formatCode="_-* #,##0_-;\-* #,##0_-;_-* &quot;-&quot;??_-;_-@_-"/>
    <numFmt numFmtId="166" formatCode="#,##0.0"/>
  </numFmts>
  <fonts count="3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name val="Arial Mäori"/>
      <family val="2"/>
    </font>
    <font>
      <sz val="8"/>
      <name val="Arial Mäori"/>
      <family val="2"/>
    </font>
    <font>
      <b/>
      <sz val="8"/>
      <name val="Arial Mäori"/>
      <family val="2"/>
    </font>
    <font>
      <sz val="11"/>
      <color theme="1"/>
      <name val="Calibri"/>
      <family val="2"/>
      <scheme val="minor"/>
    </font>
    <font>
      <sz val="9"/>
      <color theme="1"/>
      <name val="Arial Mäori"/>
      <family val="2"/>
    </font>
    <font>
      <sz val="10"/>
      <name val="Arial"/>
      <family val="2"/>
    </font>
    <font>
      <b/>
      <sz val="10"/>
      <name val="Arial"/>
      <family val="2"/>
    </font>
    <font>
      <u/>
      <sz val="9"/>
      <color theme="10"/>
      <name val="Arial Mäori"/>
      <family val="2"/>
    </font>
    <font>
      <u/>
      <sz val="10"/>
      <color rgb="FF0C1DBA"/>
      <name val="Arial Mäori"/>
      <family val="2"/>
    </font>
    <font>
      <u/>
      <sz val="10"/>
      <color theme="10"/>
      <name val="Arial"/>
      <family val="2"/>
    </font>
    <font>
      <sz val="10"/>
      <color theme="1"/>
      <name val="Arial Mäo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Segoe UI"/>
      <family val="2"/>
    </font>
    <font>
      <sz val="10"/>
      <color rgb="FF000000"/>
      <name val="Segoe UI"/>
      <family val="2"/>
    </font>
    <font>
      <sz val="10"/>
      <name val="MS Sans Serif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</font>
    <font>
      <b/>
      <sz val="10"/>
      <name val="Arial Mäori"/>
      <family val="2"/>
    </font>
    <font>
      <sz val="8"/>
      <color rgb="FFFF0000"/>
      <name val="Arial Mäori"/>
      <family val="2"/>
    </font>
    <font>
      <b/>
      <sz val="9"/>
      <color rgb="FFFF0000"/>
      <name val="Arial"/>
      <family val="2"/>
    </font>
    <font>
      <vertAlign val="superscript"/>
      <sz val="8"/>
      <name val="Arial"/>
      <family val="2"/>
    </font>
    <font>
      <b/>
      <sz val="9"/>
      <name val="Arial"/>
      <family val="2"/>
    </font>
    <font>
      <b/>
      <vertAlign val="superscript"/>
      <sz val="10"/>
      <name val="Arial Mäori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sz val="11"/>
      <color rgb="FF000000"/>
      <name val="Arial"/>
      <family val="2"/>
    </font>
    <font>
      <vertAlign val="superscript"/>
      <sz val="8"/>
      <name val="Arial Mäori"/>
      <family val="2"/>
    </font>
    <font>
      <vertAlign val="superscript"/>
      <sz val="8"/>
      <color theme="1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3" fillId="0" borderId="0"/>
    <xf numFmtId="0" fontId="6" fillId="0" borderId="0"/>
    <xf numFmtId="0" fontId="21" fillId="0" borderId="0"/>
    <xf numFmtId="43" fontId="6" fillId="0" borderId="0" applyFont="0" applyFill="0" applyBorder="0" applyAlignment="0" applyProtection="0"/>
    <xf numFmtId="0" fontId="21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quotePrefix="1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Continuous" vertical="center" wrapText="1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15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0" fillId="0" borderId="0" xfId="0" applyFill="1"/>
    <xf numFmtId="0" fontId="8" fillId="0" borderId="0" xfId="5" applyFill="1" applyAlignment="1">
      <alignment vertical="top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6" fillId="0" borderId="0" xfId="0" applyFont="1" applyFill="1" applyAlignment="1">
      <alignment horizontal="center"/>
    </xf>
    <xf numFmtId="0" fontId="10" fillId="0" borderId="0" xfId="2" applyFill="1"/>
    <xf numFmtId="0" fontId="16" fillId="0" borderId="0" xfId="0" applyFont="1" applyFill="1"/>
    <xf numFmtId="0" fontId="22" fillId="0" borderId="0" xfId="0" applyFont="1"/>
    <xf numFmtId="1" fontId="1" fillId="0" borderId="0" xfId="0" applyNumberFormat="1" applyFont="1"/>
    <xf numFmtId="0" fontId="1" fillId="0" borderId="0" xfId="0" applyFont="1" applyFill="1"/>
    <xf numFmtId="0" fontId="2" fillId="0" borderId="0" xfId="0" applyFont="1" applyFill="1"/>
    <xf numFmtId="165" fontId="1" fillId="0" borderId="0" xfId="0" applyNumberFormat="1" applyFont="1" applyFill="1"/>
    <xf numFmtId="43" fontId="1" fillId="0" borderId="0" xfId="0" applyNumberFormat="1" applyFont="1" applyFill="1"/>
    <xf numFmtId="3" fontId="1" fillId="0" borderId="0" xfId="9" applyNumberFormat="1" applyFont="1" applyFill="1" applyBorder="1" applyAlignment="1">
      <alignment horizontal="right"/>
    </xf>
    <xf numFmtId="0" fontId="1" fillId="0" borderId="0" xfId="0" applyFont="1" applyBorder="1"/>
    <xf numFmtId="0" fontId="23" fillId="0" borderId="0" xfId="0" applyFont="1" applyBorder="1" applyAlignment="1">
      <alignment horizontal="left" vertical="center"/>
    </xf>
    <xf numFmtId="3" fontId="23" fillId="0" borderId="0" xfId="0" applyNumberFormat="1" applyFont="1" applyBorder="1" applyAlignment="1">
      <alignment horizontal="right" indent="1"/>
    </xf>
    <xf numFmtId="3" fontId="23" fillId="0" borderId="1" xfId="0" applyNumberFormat="1" applyFont="1" applyBorder="1" applyAlignment="1">
      <alignment horizontal="right" inden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166" fontId="23" fillId="0" borderId="0" xfId="0" applyNumberFormat="1" applyFont="1" applyBorder="1" applyAlignment="1">
      <alignment horizontal="right" indent="1"/>
    </xf>
    <xf numFmtId="0" fontId="17" fillId="0" borderId="0" xfId="0" applyFont="1" applyFill="1"/>
    <xf numFmtId="0" fontId="4" fillId="0" borderId="0" xfId="0" applyFont="1" applyFill="1"/>
    <xf numFmtId="0" fontId="27" fillId="0" borderId="0" xfId="0" applyFont="1" applyFill="1"/>
    <xf numFmtId="0" fontId="27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" fillId="0" borderId="0" xfId="0" applyFont="1" applyBorder="1"/>
    <xf numFmtId="0" fontId="4" fillId="0" borderId="0" xfId="0" applyFont="1" applyAlignment="1">
      <alignment horizontal="left" indent="5"/>
    </xf>
    <xf numFmtId="0" fontId="28" fillId="2" borderId="0" xfId="0" applyFont="1" applyFill="1" applyBorder="1" applyAlignment="1">
      <alignment horizontal="centerContinuous" vertical="center"/>
    </xf>
    <xf numFmtId="0" fontId="24" fillId="2" borderId="0" xfId="0" applyFont="1" applyFill="1" applyBorder="1" applyAlignment="1">
      <alignment horizontal="centerContinuous" vertical="center"/>
    </xf>
    <xf numFmtId="0" fontId="30" fillId="2" borderId="0" xfId="0" applyFont="1" applyFill="1" applyBorder="1" applyAlignment="1">
      <alignment horizontal="centerContinuous" vertical="center"/>
    </xf>
    <xf numFmtId="0" fontId="32" fillId="0" borderId="0" xfId="0" applyFont="1" applyBorder="1" applyAlignment="1">
      <alignment horizontal="left" vertical="center"/>
    </xf>
    <xf numFmtId="3" fontId="32" fillId="0" borderId="0" xfId="0" applyNumberFormat="1" applyFont="1" applyBorder="1" applyAlignment="1">
      <alignment horizontal="right" indent="1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Border="1"/>
    <xf numFmtId="0" fontId="10" fillId="0" borderId="0" xfId="2" applyAlignment="1">
      <alignment horizontal="left" vertical="center"/>
    </xf>
    <xf numFmtId="0" fontId="10" fillId="0" borderId="0" xfId="2" applyFill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2" applyFill="1" applyAlignment="1">
      <alignment vertical="top"/>
    </xf>
    <xf numFmtId="0" fontId="9" fillId="0" borderId="0" xfId="5" applyFont="1" applyFill="1" applyAlignment="1">
      <alignment vertical="top"/>
    </xf>
    <xf numFmtId="164" fontId="8" fillId="0" borderId="0" xfId="5" applyNumberFormat="1" applyFill="1" applyAlignment="1">
      <alignment vertical="top"/>
    </xf>
    <xf numFmtId="0" fontId="14" fillId="0" borderId="0" xfId="1" applyFont="1"/>
    <xf numFmtId="0" fontId="16" fillId="0" borderId="0" xfId="1" applyFont="1" applyFill="1"/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top"/>
    </xf>
    <xf numFmtId="3" fontId="2" fillId="0" borderId="0" xfId="0" applyNumberFormat="1" applyFont="1"/>
    <xf numFmtId="1" fontId="23" fillId="0" borderId="0" xfId="10" applyNumberFormat="1" applyFont="1" applyFill="1" applyAlignment="1">
      <alignment horizontal="left" vertical="center" wrapText="1"/>
    </xf>
    <xf numFmtId="0" fontId="34" fillId="0" borderId="0" xfId="0" applyFont="1" applyAlignment="1">
      <alignment vertical="center"/>
    </xf>
    <xf numFmtId="3" fontId="23" fillId="0" borderId="0" xfId="0" applyNumberFormat="1" applyFont="1" applyBorder="1" applyAlignment="1">
      <alignment horizontal="right" indent="2"/>
    </xf>
    <xf numFmtId="3" fontId="1" fillId="0" borderId="0" xfId="0" applyNumberFormat="1" applyFont="1" applyAlignment="1">
      <alignment horizontal="right" indent="1"/>
    </xf>
    <xf numFmtId="0" fontId="4" fillId="0" borderId="0" xfId="0" quotePrefix="1" applyFont="1"/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1" fontId="23" fillId="0" borderId="0" xfId="10" applyNumberFormat="1" applyFont="1" applyFill="1" applyAlignment="1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3" fontId="1" fillId="0" borderId="1" xfId="0" applyNumberFormat="1" applyFont="1" applyBorder="1" applyAlignment="1">
      <alignment horizontal="right" indent="1"/>
    </xf>
    <xf numFmtId="3" fontId="1" fillId="0" borderId="0" xfId="0" applyNumberFormat="1" applyFont="1" applyFill="1" applyAlignment="1">
      <alignment horizontal="right" indent="1"/>
    </xf>
    <xf numFmtId="166" fontId="1" fillId="0" borderId="0" xfId="0" applyNumberFormat="1" applyFont="1" applyAlignment="1">
      <alignment horizontal="right" indent="1"/>
    </xf>
    <xf numFmtId="166" fontId="23" fillId="0" borderId="0" xfId="0" applyNumberFormat="1" applyFont="1" applyFill="1" applyBorder="1" applyAlignment="1">
      <alignment horizontal="right" indent="1"/>
    </xf>
    <xf numFmtId="0" fontId="5" fillId="0" borderId="2" xfId="0" quotePrefix="1" applyNumberFormat="1" applyFont="1" applyFill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 wrapText="1"/>
    </xf>
    <xf numFmtId="0" fontId="5" fillId="0" borderId="6" xfId="0" quotePrefix="1" applyFont="1" applyFill="1" applyBorder="1" applyAlignment="1">
      <alignment horizontal="center" vertical="center" wrapText="1"/>
    </xf>
    <xf numFmtId="0" fontId="2" fillId="2" borderId="0" xfId="0" applyFont="1" applyFill="1"/>
    <xf numFmtId="3" fontId="23" fillId="0" borderId="0" xfId="0" applyNumberFormat="1" applyFont="1" applyFill="1" applyBorder="1" applyAlignment="1">
      <alignment horizontal="right" indent="1"/>
    </xf>
    <xf numFmtId="0" fontId="4" fillId="0" borderId="0" xfId="0" applyFont="1" applyAlignment="1"/>
    <xf numFmtId="0" fontId="32" fillId="0" borderId="1" xfId="0" applyFont="1" applyBorder="1" applyAlignment="1">
      <alignment horizontal="left" vertical="center"/>
    </xf>
    <xf numFmtId="3" fontId="32" fillId="0" borderId="1" xfId="0" applyNumberFormat="1" applyFont="1" applyBorder="1" applyAlignment="1">
      <alignment horizontal="right" indent="1"/>
    </xf>
    <xf numFmtId="3" fontId="24" fillId="0" borderId="1" xfId="0" applyNumberFormat="1" applyFont="1" applyBorder="1" applyAlignment="1">
      <alignment horizontal="right" indent="1"/>
    </xf>
    <xf numFmtId="3" fontId="24" fillId="0" borderId="0" xfId="0" applyNumberFormat="1" applyFont="1" applyAlignment="1">
      <alignment horizontal="right" indent="1"/>
    </xf>
    <xf numFmtId="166" fontId="32" fillId="0" borderId="1" xfId="0" applyNumberFormat="1" applyFont="1" applyBorder="1" applyAlignment="1">
      <alignment horizontal="right" indent="1"/>
    </xf>
    <xf numFmtId="166" fontId="24" fillId="0" borderId="1" xfId="0" applyNumberFormat="1" applyFont="1" applyBorder="1" applyAlignment="1">
      <alignment horizontal="right" indent="1"/>
    </xf>
    <xf numFmtId="3" fontId="24" fillId="0" borderId="0" xfId="0" applyNumberFormat="1" applyFont="1" applyFill="1" applyBorder="1" applyAlignment="1">
      <alignment horizontal="right" indent="1"/>
    </xf>
    <xf numFmtId="0" fontId="24" fillId="0" borderId="1" xfId="0" applyFont="1" applyBorder="1"/>
    <xf numFmtId="0" fontId="9" fillId="0" borderId="0" xfId="5" applyFont="1" applyFill="1" applyAlignment="1">
      <alignment horizontal="left" vertical="top"/>
    </xf>
    <xf numFmtId="164" fontId="8" fillId="0" borderId="0" xfId="5" applyNumberFormat="1" applyFill="1" applyAlignment="1">
      <alignment horizontal="left" vertical="top"/>
    </xf>
    <xf numFmtId="0" fontId="10" fillId="0" borderId="0" xfId="2" applyFill="1" applyAlignment="1">
      <alignment horizontal="left" vertical="top"/>
    </xf>
    <xf numFmtId="0" fontId="24" fillId="0" borderId="2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24" fillId="0" borderId="2" xfId="0" quotePrefix="1" applyNumberFormat="1" applyFont="1" applyFill="1" applyBorder="1" applyAlignment="1">
      <alignment horizontal="center" vertical="center"/>
    </xf>
    <xf numFmtId="0" fontId="24" fillId="0" borderId="6" xfId="0" quotePrefix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1">
    <cellStyle name="Comma" xfId="9" builtinId="3"/>
    <cellStyle name="Hyperlink" xfId="2" builtinId="8"/>
    <cellStyle name="Hyperlink 2" xfId="3" xr:uid="{00000000-0005-0000-0000-000002000000}"/>
    <cellStyle name="Hyperlink 2 2" xfId="4" xr:uid="{00000000-0005-0000-0000-000003000000}"/>
    <cellStyle name="Normal" xfId="0" builtinId="0"/>
    <cellStyle name="Normal 12" xfId="5" xr:uid="{00000000-0005-0000-0000-000005000000}"/>
    <cellStyle name="Normal 2" xfId="6" xr:uid="{00000000-0005-0000-0000-000006000000}"/>
    <cellStyle name="Normal 3" xfId="7" xr:uid="{00000000-0005-0000-0000-000007000000}"/>
    <cellStyle name="Normal 4" xfId="1" xr:uid="{00000000-0005-0000-0000-000008000000}"/>
    <cellStyle name="Normal 5" xfId="8" xr:uid="{00000000-0005-0000-0000-000009000000}"/>
    <cellStyle name="Normal_12500T1C" xfId="10" xr:uid="{00000000-0005-0000-0000-00000A000000}"/>
  </cellStyles>
  <dxfs count="0"/>
  <tableStyles count="0" defaultTableStyle="TableStyleMedium2" defaultPivotStyle="PivotStyleLight16"/>
  <colors>
    <mruColors>
      <color rgb="FFF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.govt.n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zoomScaleNormal="100" workbookViewId="0"/>
  </sheetViews>
  <sheetFormatPr defaultRowHeight="14.25" x14ac:dyDescent="0.45"/>
  <cols>
    <col min="1" max="1" width="6.1328125" customWidth="1"/>
    <col min="2" max="2" width="72.3984375" customWidth="1"/>
    <col min="3" max="3" width="9.1328125" customWidth="1"/>
  </cols>
  <sheetData>
    <row r="1" spans="1:11" x14ac:dyDescent="0.45">
      <c r="A1" s="10" t="s">
        <v>942</v>
      </c>
      <c r="B1" s="10"/>
      <c r="C1" s="10"/>
      <c r="D1" s="10"/>
      <c r="E1" s="10"/>
      <c r="F1" s="9"/>
      <c r="G1" s="9"/>
      <c r="H1" s="9"/>
      <c r="I1" s="9"/>
      <c r="J1" s="9"/>
    </row>
    <row r="2" spans="1:11" x14ac:dyDescent="0.4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x14ac:dyDescent="0.45">
      <c r="A3" s="13" t="s">
        <v>2</v>
      </c>
      <c r="B3" s="13"/>
      <c r="C3" s="11"/>
      <c r="D3" s="11"/>
      <c r="E3" s="11"/>
      <c r="F3" s="11"/>
      <c r="G3" s="11"/>
      <c r="H3" s="11"/>
      <c r="I3" s="11"/>
      <c r="J3" s="11"/>
      <c r="K3" s="12"/>
    </row>
    <row r="4" spans="1:11" x14ac:dyDescent="0.45">
      <c r="A4" s="13"/>
      <c r="B4" s="13"/>
      <c r="C4" s="11"/>
      <c r="D4" s="11"/>
      <c r="E4" s="11"/>
      <c r="F4" s="11"/>
      <c r="G4" s="11"/>
      <c r="H4" s="11"/>
      <c r="I4" s="11"/>
      <c r="J4" s="11"/>
      <c r="K4" s="12"/>
    </row>
    <row r="5" spans="1:11" x14ac:dyDescent="0.45">
      <c r="A5" s="18">
        <v>1</v>
      </c>
      <c r="B5" s="53" t="s">
        <v>975</v>
      </c>
      <c r="C5" s="19"/>
      <c r="D5" s="20"/>
      <c r="E5" s="20"/>
      <c r="F5" s="20"/>
      <c r="G5" s="11"/>
      <c r="H5" s="11"/>
      <c r="I5" s="11"/>
      <c r="J5" s="11"/>
      <c r="K5" s="12"/>
    </row>
    <row r="6" spans="1:11" x14ac:dyDescent="0.45">
      <c r="A6" s="18">
        <v>2</v>
      </c>
      <c r="B6" s="53" t="s">
        <v>981</v>
      </c>
      <c r="C6" s="19"/>
      <c r="D6" s="20"/>
      <c r="E6" s="20"/>
      <c r="F6" s="20"/>
      <c r="G6" s="11"/>
      <c r="H6" s="11"/>
      <c r="I6" s="11"/>
      <c r="J6" s="11"/>
      <c r="K6" s="12"/>
    </row>
    <row r="7" spans="1:11" x14ac:dyDescent="0.45">
      <c r="A7" s="18">
        <v>3</v>
      </c>
      <c r="B7" s="54" t="s">
        <v>949</v>
      </c>
      <c r="C7" s="19"/>
      <c r="D7" s="20"/>
      <c r="E7" s="20"/>
      <c r="F7" s="20"/>
      <c r="G7" s="11"/>
      <c r="H7" s="11"/>
      <c r="I7" s="11"/>
      <c r="J7" s="11"/>
      <c r="K7" s="12"/>
    </row>
    <row r="8" spans="1:11" x14ac:dyDescent="0.45">
      <c r="A8" s="18">
        <v>4</v>
      </c>
      <c r="B8" s="54" t="s">
        <v>950</v>
      </c>
      <c r="C8" s="19"/>
      <c r="D8" s="20"/>
      <c r="E8" s="20"/>
      <c r="F8" s="20"/>
      <c r="G8" s="11"/>
      <c r="H8" s="11"/>
      <c r="I8" s="11"/>
      <c r="J8" s="11"/>
      <c r="K8" s="12"/>
    </row>
    <row r="9" spans="1:11" x14ac:dyDescent="0.45">
      <c r="A9" s="18">
        <v>5</v>
      </c>
      <c r="B9" s="54" t="s">
        <v>943</v>
      </c>
      <c r="C9" s="19"/>
      <c r="D9" s="20"/>
      <c r="E9" s="20"/>
      <c r="F9" s="20"/>
      <c r="G9" s="11"/>
      <c r="H9" s="11"/>
      <c r="I9" s="11"/>
      <c r="J9" s="11"/>
      <c r="K9" s="12"/>
    </row>
    <row r="10" spans="1:11" s="14" customFormat="1" x14ac:dyDescent="0.45">
      <c r="A10" s="18">
        <v>6</v>
      </c>
      <c r="B10" s="19" t="s">
        <v>966</v>
      </c>
      <c r="C10" s="19"/>
      <c r="D10" s="20"/>
      <c r="E10" s="20"/>
      <c r="F10" s="20"/>
      <c r="G10" s="20"/>
      <c r="H10" s="20"/>
      <c r="I10" s="20"/>
      <c r="J10" s="20"/>
      <c r="K10" s="36"/>
    </row>
    <row r="11" spans="1:11" s="14" customFormat="1" x14ac:dyDescent="0.45">
      <c r="A11" s="18">
        <v>7</v>
      </c>
      <c r="B11" s="19" t="s">
        <v>890</v>
      </c>
      <c r="C11" s="19"/>
      <c r="D11" s="20"/>
      <c r="E11" s="20"/>
      <c r="F11" s="20"/>
      <c r="G11" s="20"/>
      <c r="H11" s="20"/>
      <c r="I11" s="20"/>
      <c r="J11" s="20"/>
      <c r="K11" s="36"/>
    </row>
    <row r="12" spans="1:11" s="14" customFormat="1" x14ac:dyDescent="0.45">
      <c r="A12" s="18"/>
      <c r="B12" s="19"/>
      <c r="C12" s="19"/>
      <c r="D12" s="20"/>
      <c r="E12" s="20"/>
      <c r="F12" s="20"/>
      <c r="G12" s="20"/>
      <c r="H12" s="20"/>
      <c r="I12" s="20"/>
      <c r="J12" s="20"/>
      <c r="K12" s="36"/>
    </row>
    <row r="13" spans="1:11" s="14" customFormat="1" x14ac:dyDescent="0.45">
      <c r="A13" s="18"/>
      <c r="B13" s="19"/>
      <c r="C13" s="19"/>
      <c r="D13" s="20"/>
      <c r="E13" s="20"/>
      <c r="F13" s="20"/>
      <c r="G13" s="20"/>
      <c r="H13" s="20"/>
      <c r="I13" s="20"/>
      <c r="J13" s="20"/>
      <c r="K13" s="36"/>
    </row>
    <row r="14" spans="1:11" s="14" customFormat="1" x14ac:dyDescent="0.45">
      <c r="A14" s="70" t="s">
        <v>895</v>
      </c>
      <c r="B14" s="19"/>
      <c r="C14" s="19"/>
      <c r="D14" s="20"/>
      <c r="E14" s="20"/>
      <c r="F14" s="20"/>
      <c r="G14" s="20"/>
      <c r="H14" s="20"/>
      <c r="I14" s="20"/>
      <c r="J14" s="20"/>
      <c r="K14" s="36"/>
    </row>
    <row r="15" spans="1:11" s="14" customFormat="1" x14ac:dyDescent="0.45">
      <c r="A15" s="71" t="s">
        <v>973</v>
      </c>
      <c r="B15" s="19"/>
      <c r="C15" s="19"/>
      <c r="D15" s="20"/>
      <c r="E15" s="20"/>
      <c r="F15" s="20"/>
      <c r="G15" s="20"/>
      <c r="H15" s="20"/>
      <c r="I15" s="20"/>
      <c r="J15" s="20"/>
      <c r="K15" s="36"/>
    </row>
    <row r="16" spans="1:11" x14ac:dyDescent="0.45">
      <c r="A16" s="15"/>
      <c r="B16" s="15"/>
      <c r="C16" s="15"/>
      <c r="D16" s="15"/>
      <c r="E16" s="14"/>
      <c r="F16" s="14"/>
      <c r="G16" s="14"/>
    </row>
    <row r="17" spans="1:7" x14ac:dyDescent="0.45">
      <c r="A17" s="104" t="s">
        <v>4</v>
      </c>
      <c r="B17" s="104"/>
      <c r="C17" s="68"/>
      <c r="D17" s="15"/>
      <c r="E17" s="14"/>
      <c r="F17" s="14"/>
      <c r="G17" s="14"/>
    </row>
    <row r="18" spans="1:7" x14ac:dyDescent="0.45">
      <c r="A18" s="105">
        <v>43889</v>
      </c>
      <c r="B18" s="105"/>
      <c r="C18" s="69"/>
      <c r="D18" s="15"/>
      <c r="E18" s="14"/>
      <c r="F18" s="14"/>
      <c r="G18" s="14"/>
    </row>
    <row r="19" spans="1:7" x14ac:dyDescent="0.45">
      <c r="A19" s="106" t="s">
        <v>3</v>
      </c>
      <c r="B19" s="106"/>
      <c r="C19" s="67"/>
      <c r="D19" s="15"/>
      <c r="E19" s="14"/>
      <c r="F19" s="14"/>
      <c r="G19" s="14"/>
    </row>
    <row r="20" spans="1:7" ht="15.4" x14ac:dyDescent="0.45">
      <c r="F20" s="16"/>
    </row>
    <row r="21" spans="1:7" ht="15.4" x14ac:dyDescent="0.45">
      <c r="F21" s="17"/>
    </row>
    <row r="22" spans="1:7" ht="15.4" x14ac:dyDescent="0.45">
      <c r="F22" s="16"/>
    </row>
    <row r="23" spans="1:7" ht="15.4" x14ac:dyDescent="0.45">
      <c r="F23" s="17"/>
    </row>
    <row r="24" spans="1:7" ht="15.4" x14ac:dyDescent="0.45">
      <c r="F24" s="17"/>
    </row>
    <row r="25" spans="1:7" ht="15.4" x14ac:dyDescent="0.45">
      <c r="F25" s="16"/>
    </row>
    <row r="26" spans="1:7" ht="15.4" x14ac:dyDescent="0.45">
      <c r="F26" s="17"/>
    </row>
    <row r="27" spans="1:7" ht="15.4" x14ac:dyDescent="0.45">
      <c r="F27" s="16"/>
    </row>
    <row r="28" spans="1:7" ht="15.4" x14ac:dyDescent="0.45">
      <c r="F28" s="17"/>
    </row>
    <row r="29" spans="1:7" ht="15.4" x14ac:dyDescent="0.45">
      <c r="F29" s="17"/>
    </row>
    <row r="30" spans="1:7" ht="15.4" x14ac:dyDescent="0.45">
      <c r="F30" s="16"/>
    </row>
  </sheetData>
  <mergeCells count="3">
    <mergeCell ref="A17:B17"/>
    <mergeCell ref="A18:B18"/>
    <mergeCell ref="A19:B19"/>
  </mergeCells>
  <hyperlinks>
    <hyperlink ref="A19" r:id="rId1" xr:uid="{00000000-0004-0000-0000-000000000000}"/>
    <hyperlink ref="B5" location="'Table 1'!A1" display="TACC (Total allowable commercial catch), by species, 1996–2016" xr:uid="{00000000-0004-0000-0000-000001000000}"/>
    <hyperlink ref="B6" location="'Table 2'!A1" display="Asset value of New Zealand's commercial fish resource, by species, 1996–2019" xr:uid="{00000000-0004-0000-0000-000002000000}"/>
    <hyperlink ref="B7" location="'Table 3'!A1" display="Inputs to asset value, " xr:uid="{00000000-0004-0000-0000-000003000000}"/>
    <hyperlink ref="B8" location="'Table 4'!A1" display="Seafood exports by species, by species, 2003–2016" xr:uid="{00000000-0004-0000-0000-000004000000}"/>
    <hyperlink ref="B9" location="'Table 5'!A1" display="Seafood exports by type, by product type, 2003–2019" xr:uid="{00000000-0004-0000-0000-000005000000}"/>
    <hyperlink ref="B10" location="'Table 6'!A1" display="Total catch, by species, 2002–2016" xr:uid="{00000000-0004-0000-0000-000006000000}"/>
    <hyperlink ref="B11" location="'Table 7'!A1" display="Year added to the Quota Management System (QMS), by species" xr:uid="{00000000-0004-0000-0000-000007000000}"/>
  </hyperlinks>
  <pageMargins left="0.7" right="0.7" top="0.75" bottom="0.75" header="0.3" footer="0.3"/>
  <pageSetup paperSize="9" scale="9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18"/>
  <sheetViews>
    <sheetView zoomScaleNormal="100" workbookViewId="0"/>
  </sheetViews>
  <sheetFormatPr defaultColWidth="9.1328125" defaultRowHeight="15" customHeight="1" x14ac:dyDescent="0.35"/>
  <cols>
    <col min="1" max="1" width="23.1328125" style="2" bestFit="1" customWidth="1"/>
    <col min="2" max="24" width="9.73046875" style="2" customWidth="1"/>
    <col min="25" max="16384" width="9.1328125" style="2"/>
  </cols>
  <sheetData>
    <row r="1" spans="1:27" s="5" customFormat="1" ht="15" customHeight="1" x14ac:dyDescent="0.35">
      <c r="A1" s="3" t="s">
        <v>0</v>
      </c>
    </row>
    <row r="2" spans="1:27" s="5" customFormat="1" ht="15" customHeight="1" x14ac:dyDescent="0.35">
      <c r="A2" s="4"/>
      <c r="D2" s="38"/>
    </row>
    <row r="3" spans="1:27" s="5" customFormat="1" ht="15" customHeight="1" x14ac:dyDescent="0.3">
      <c r="A3" s="34" t="s">
        <v>976</v>
      </c>
      <c r="B3" s="6"/>
      <c r="C3" s="6"/>
      <c r="D3" s="39"/>
      <c r="E3" s="6"/>
      <c r="F3" s="6"/>
      <c r="G3" s="6"/>
      <c r="H3" s="29"/>
      <c r="I3" s="30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s="5" customFormat="1" ht="15" customHeight="1" x14ac:dyDescent="0.3">
      <c r="A4" s="8" t="s">
        <v>947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s="5" customFormat="1" ht="15" customHeight="1" x14ac:dyDescent="0.3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5" customHeight="1" x14ac:dyDescent="0.35">
      <c r="A6" s="109" t="s">
        <v>5</v>
      </c>
      <c r="B6" s="32">
        <v>1996</v>
      </c>
      <c r="C6" s="32">
        <v>1997</v>
      </c>
      <c r="D6" s="32">
        <v>1998</v>
      </c>
      <c r="E6" s="32">
        <v>1999</v>
      </c>
      <c r="F6" s="32">
        <v>2000</v>
      </c>
      <c r="G6" s="32">
        <v>2001</v>
      </c>
      <c r="H6" s="32">
        <v>2002</v>
      </c>
      <c r="I6" s="32">
        <v>2003</v>
      </c>
      <c r="J6" s="32">
        <v>2004</v>
      </c>
      <c r="K6" s="32">
        <v>2005</v>
      </c>
      <c r="L6" s="32">
        <v>2006</v>
      </c>
      <c r="M6" s="32">
        <v>2007</v>
      </c>
      <c r="N6" s="32">
        <v>2008</v>
      </c>
      <c r="O6" s="33">
        <v>2009</v>
      </c>
      <c r="P6" s="33">
        <v>2010</v>
      </c>
      <c r="Q6" s="33">
        <v>2011</v>
      </c>
      <c r="R6" s="33">
        <v>2012</v>
      </c>
      <c r="S6" s="33">
        <v>2013</v>
      </c>
      <c r="T6" s="33">
        <v>2014</v>
      </c>
      <c r="U6" s="33">
        <v>2015</v>
      </c>
      <c r="V6" s="33">
        <v>2016</v>
      </c>
      <c r="W6" s="33">
        <v>2017</v>
      </c>
      <c r="X6" s="33">
        <v>2018</v>
      </c>
      <c r="Y6" s="33">
        <v>2019</v>
      </c>
    </row>
    <row r="7" spans="1:27" ht="15" customHeight="1" x14ac:dyDescent="0.35">
      <c r="A7" s="110"/>
      <c r="B7" s="107" t="s">
        <v>65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</row>
    <row r="8" spans="1:27" ht="15" customHeight="1" x14ac:dyDescent="0.35">
      <c r="A8" s="29" t="s">
        <v>67</v>
      </c>
      <c r="B8" s="30">
        <v>2721.9</v>
      </c>
      <c r="C8" s="30">
        <v>2721.1</v>
      </c>
      <c r="D8" s="30">
        <v>2727</v>
      </c>
      <c r="E8" s="30">
        <v>2727.5</v>
      </c>
      <c r="F8" s="30">
        <v>2726.7</v>
      </c>
      <c r="G8" s="30">
        <v>2727</v>
      </c>
      <c r="H8" s="30">
        <v>2995.7</v>
      </c>
      <c r="I8" s="30">
        <v>2995.7</v>
      </c>
      <c r="J8" s="30">
        <v>2995.7</v>
      </c>
      <c r="K8" s="30">
        <v>2995.7</v>
      </c>
      <c r="L8" s="30">
        <v>2995.7</v>
      </c>
      <c r="M8" s="30">
        <v>2995.7</v>
      </c>
      <c r="N8" s="30">
        <v>2995.7</v>
      </c>
      <c r="O8" s="30">
        <v>2995.7</v>
      </c>
      <c r="P8" s="30">
        <v>2995.7</v>
      </c>
      <c r="Q8" s="30">
        <v>2995.7</v>
      </c>
      <c r="R8" s="30">
        <v>2995.7</v>
      </c>
      <c r="S8" s="30">
        <v>2995.7</v>
      </c>
      <c r="T8" s="30">
        <v>2995.7</v>
      </c>
      <c r="U8" s="30">
        <v>2995.7</v>
      </c>
      <c r="V8" s="30">
        <v>2995.7</v>
      </c>
      <c r="W8" s="30">
        <v>2995.7</v>
      </c>
      <c r="X8" s="30">
        <v>2995.7</v>
      </c>
      <c r="Y8" s="79">
        <v>2995.7</v>
      </c>
    </row>
    <row r="9" spans="1:27" ht="15" customHeight="1" x14ac:dyDescent="0.35">
      <c r="A9" s="29" t="s">
        <v>6</v>
      </c>
      <c r="B9" s="35" t="s">
        <v>59</v>
      </c>
      <c r="C9" s="35" t="s">
        <v>59</v>
      </c>
      <c r="D9" s="35" t="s">
        <v>59</v>
      </c>
      <c r="E9" s="35" t="s">
        <v>59</v>
      </c>
      <c r="F9" s="35" t="s">
        <v>59</v>
      </c>
      <c r="G9" s="35" t="s">
        <v>59</v>
      </c>
      <c r="H9" s="35" t="s">
        <v>59</v>
      </c>
      <c r="I9" s="30">
        <v>560</v>
      </c>
      <c r="J9" s="30">
        <v>560</v>
      </c>
      <c r="K9" s="30">
        <v>560</v>
      </c>
      <c r="L9" s="30">
        <v>560</v>
      </c>
      <c r="M9" s="30">
        <v>560</v>
      </c>
      <c r="N9" s="30">
        <v>560</v>
      </c>
      <c r="O9" s="30">
        <v>560</v>
      </c>
      <c r="P9" s="30">
        <v>560</v>
      </c>
      <c r="Q9" s="30">
        <v>560</v>
      </c>
      <c r="R9" s="30">
        <v>560</v>
      </c>
      <c r="S9" s="30">
        <v>560</v>
      </c>
      <c r="T9" s="30">
        <v>560</v>
      </c>
      <c r="U9" s="30">
        <v>560</v>
      </c>
      <c r="V9" s="30">
        <v>560</v>
      </c>
      <c r="W9" s="30">
        <v>560</v>
      </c>
      <c r="X9" s="30">
        <v>560</v>
      </c>
      <c r="Y9" s="79">
        <v>560</v>
      </c>
    </row>
    <row r="10" spans="1:27" ht="15" customHeight="1" x14ac:dyDescent="0.35">
      <c r="A10" s="29" t="s">
        <v>68</v>
      </c>
      <c r="B10" s="30">
        <v>123332.3</v>
      </c>
      <c r="C10" s="30">
        <v>123332.3</v>
      </c>
      <c r="D10" s="30">
        <v>123332.3</v>
      </c>
      <c r="E10" s="30">
        <v>127332.3</v>
      </c>
      <c r="F10" s="30">
        <v>127332.3</v>
      </c>
      <c r="G10" s="30">
        <v>127332.3</v>
      </c>
      <c r="H10" s="30">
        <v>127332.4</v>
      </c>
      <c r="I10" s="30">
        <v>127332.4</v>
      </c>
      <c r="J10" s="30">
        <v>127332.4</v>
      </c>
      <c r="K10" s="30">
        <v>127332.4</v>
      </c>
      <c r="L10" s="30">
        <v>127332.4</v>
      </c>
      <c r="M10" s="30">
        <v>127332.4</v>
      </c>
      <c r="N10" s="30">
        <v>127332.4</v>
      </c>
      <c r="O10" s="30">
        <v>127332.4</v>
      </c>
      <c r="P10" s="30">
        <v>127332.4</v>
      </c>
      <c r="Q10" s="30">
        <v>127332.4</v>
      </c>
      <c r="R10" s="30">
        <v>127332.4</v>
      </c>
      <c r="S10" s="30">
        <v>127332.4</v>
      </c>
      <c r="T10" s="30">
        <v>127332.4</v>
      </c>
      <c r="U10" s="30">
        <v>127332.4</v>
      </c>
      <c r="V10" s="30">
        <v>127332.4</v>
      </c>
      <c r="W10" s="30">
        <v>82120.3</v>
      </c>
      <c r="X10" s="30">
        <v>82120.3</v>
      </c>
      <c r="Y10" s="79">
        <v>82120.3</v>
      </c>
    </row>
    <row r="11" spans="1:27" ht="15" customHeight="1" x14ac:dyDescent="0.35">
      <c r="A11" s="29" t="s">
        <v>7</v>
      </c>
      <c r="B11" s="30">
        <v>33202.1</v>
      </c>
      <c r="C11" s="30">
        <v>34232.6</v>
      </c>
      <c r="D11" s="30">
        <v>34232.6</v>
      </c>
      <c r="E11" s="30">
        <v>32421</v>
      </c>
      <c r="F11" s="30">
        <v>32421</v>
      </c>
      <c r="G11" s="30">
        <v>32421</v>
      </c>
      <c r="H11" s="30">
        <v>32672.5</v>
      </c>
      <c r="I11" s="30">
        <v>32672.5</v>
      </c>
      <c r="J11" s="30">
        <v>32672.5</v>
      </c>
      <c r="K11" s="30">
        <v>32672.5</v>
      </c>
      <c r="L11" s="30">
        <v>32672.5</v>
      </c>
      <c r="M11" s="30">
        <v>32672.5</v>
      </c>
      <c r="N11" s="30">
        <v>32672.5</v>
      </c>
      <c r="O11" s="30">
        <v>32672.5</v>
      </c>
      <c r="P11" s="30">
        <v>32672.5</v>
      </c>
      <c r="Q11" s="30">
        <v>32672.5</v>
      </c>
      <c r="R11" s="30">
        <v>32672.5</v>
      </c>
      <c r="S11" s="30">
        <v>32672.5</v>
      </c>
      <c r="T11" s="30">
        <v>32672.5</v>
      </c>
      <c r="U11" s="30">
        <v>32672.5</v>
      </c>
      <c r="V11" s="30">
        <v>32672.5</v>
      </c>
      <c r="W11" s="30">
        <v>33402.5</v>
      </c>
      <c r="X11" s="30">
        <v>33402.5</v>
      </c>
      <c r="Y11" s="79">
        <v>33402.5</v>
      </c>
    </row>
    <row r="12" spans="1:27" ht="15" customHeight="1" x14ac:dyDescent="0.35">
      <c r="A12" s="29" t="s">
        <v>69</v>
      </c>
      <c r="B12" s="35" t="s">
        <v>59</v>
      </c>
      <c r="C12" s="35" t="s">
        <v>59</v>
      </c>
      <c r="D12" s="35" t="s">
        <v>59</v>
      </c>
      <c r="E12" s="35" t="s">
        <v>59</v>
      </c>
      <c r="F12" s="35" t="s">
        <v>59</v>
      </c>
      <c r="G12" s="35" t="s">
        <v>59</v>
      </c>
      <c r="H12" s="35" t="s">
        <v>59</v>
      </c>
      <c r="I12" s="35" t="s">
        <v>59</v>
      </c>
      <c r="J12" s="35" t="s">
        <v>59</v>
      </c>
      <c r="K12" s="30">
        <v>714</v>
      </c>
      <c r="L12" s="30">
        <v>714</v>
      </c>
      <c r="M12" s="30">
        <v>714</v>
      </c>
      <c r="N12" s="30">
        <v>714</v>
      </c>
      <c r="O12" s="30">
        <v>714</v>
      </c>
      <c r="P12" s="30">
        <v>714</v>
      </c>
      <c r="Q12" s="30">
        <v>714</v>
      </c>
      <c r="R12" s="30">
        <v>714</v>
      </c>
      <c r="S12" s="30">
        <v>714</v>
      </c>
      <c r="T12" s="30">
        <v>714</v>
      </c>
      <c r="U12" s="30">
        <v>714</v>
      </c>
      <c r="V12" s="30">
        <v>714</v>
      </c>
      <c r="W12" s="30">
        <v>714</v>
      </c>
      <c r="X12" s="30">
        <v>714</v>
      </c>
      <c r="Y12" s="79">
        <v>714</v>
      </c>
    </row>
    <row r="13" spans="1:27" ht="15" customHeight="1" x14ac:dyDescent="0.35">
      <c r="A13" s="29" t="s">
        <v>87</v>
      </c>
      <c r="B13" s="35" t="s">
        <v>59</v>
      </c>
      <c r="C13" s="35" t="s">
        <v>59</v>
      </c>
      <c r="D13" s="35" t="s">
        <v>59</v>
      </c>
      <c r="E13" s="30">
        <v>3666</v>
      </c>
      <c r="F13" s="30">
        <v>3670</v>
      </c>
      <c r="G13" s="30">
        <v>3670</v>
      </c>
      <c r="H13" s="30">
        <v>3670</v>
      </c>
      <c r="I13" s="30">
        <v>3670</v>
      </c>
      <c r="J13" s="30">
        <v>3670</v>
      </c>
      <c r="K13" s="30">
        <v>3670</v>
      </c>
      <c r="L13" s="30">
        <v>3670</v>
      </c>
      <c r="M13" s="30">
        <v>3751</v>
      </c>
      <c r="N13" s="30">
        <v>3751</v>
      </c>
      <c r="O13" s="30">
        <v>3751</v>
      </c>
      <c r="P13" s="30">
        <v>3148</v>
      </c>
      <c r="Q13" s="30">
        <v>2548</v>
      </c>
      <c r="R13" s="30">
        <v>1968</v>
      </c>
      <c r="S13" s="30">
        <v>1968</v>
      </c>
      <c r="T13" s="30">
        <v>1968</v>
      </c>
      <c r="U13" s="30">
        <v>1968</v>
      </c>
      <c r="V13" s="30">
        <v>1968</v>
      </c>
      <c r="W13" s="30">
        <v>1968</v>
      </c>
      <c r="X13" s="30">
        <v>1968</v>
      </c>
      <c r="Y13" s="79">
        <v>1968</v>
      </c>
    </row>
    <row r="14" spans="1:27" ht="15" customHeight="1" x14ac:dyDescent="0.35">
      <c r="A14" s="29" t="s">
        <v>88</v>
      </c>
      <c r="B14" s="35" t="s">
        <v>59</v>
      </c>
      <c r="C14" s="35" t="s">
        <v>59</v>
      </c>
      <c r="D14" s="35" t="s">
        <v>59</v>
      </c>
      <c r="E14" s="35" t="s">
        <v>59</v>
      </c>
      <c r="F14" s="35" t="s">
        <v>59</v>
      </c>
      <c r="G14" s="35" t="s">
        <v>59</v>
      </c>
      <c r="H14" s="35" t="s">
        <v>59</v>
      </c>
      <c r="I14" s="35" t="s">
        <v>59</v>
      </c>
      <c r="J14" s="35" t="s">
        <v>59</v>
      </c>
      <c r="K14" s="35" t="s">
        <v>59</v>
      </c>
      <c r="L14" s="35" t="s">
        <v>59</v>
      </c>
      <c r="M14" s="35" t="s">
        <v>59</v>
      </c>
      <c r="N14" s="35" t="s">
        <v>59</v>
      </c>
      <c r="O14" s="35" t="s">
        <v>59</v>
      </c>
      <c r="P14" s="35" t="s">
        <v>59</v>
      </c>
      <c r="Q14" s="30">
        <v>1509.6</v>
      </c>
      <c r="R14" s="30">
        <v>1509.6</v>
      </c>
      <c r="S14" s="30">
        <v>1509.6</v>
      </c>
      <c r="T14" s="30">
        <v>1509.6</v>
      </c>
      <c r="U14" s="30">
        <v>1509.6</v>
      </c>
      <c r="V14" s="30">
        <v>1509.6</v>
      </c>
      <c r="W14" s="30">
        <v>1509.6</v>
      </c>
      <c r="X14" s="30">
        <v>1509.6</v>
      </c>
      <c r="Y14" s="79">
        <v>1509.6</v>
      </c>
    </row>
    <row r="15" spans="1:27" ht="15" customHeight="1" x14ac:dyDescent="0.35">
      <c r="A15" s="29" t="s">
        <v>70</v>
      </c>
      <c r="B15" s="30">
        <v>2664.7</v>
      </c>
      <c r="C15" s="30">
        <v>2664.7</v>
      </c>
      <c r="D15" s="30">
        <v>2664.7</v>
      </c>
      <c r="E15" s="30">
        <v>2664.7</v>
      </c>
      <c r="F15" s="30">
        <v>2664.7</v>
      </c>
      <c r="G15" s="30">
        <v>2664.7</v>
      </c>
      <c r="H15" s="30">
        <v>2681.5</v>
      </c>
      <c r="I15" s="30">
        <v>2681.5</v>
      </c>
      <c r="J15" s="30">
        <v>2681.5</v>
      </c>
      <c r="K15" s="30">
        <v>2681.5</v>
      </c>
      <c r="L15" s="30">
        <v>2681.5</v>
      </c>
      <c r="M15" s="30">
        <v>2681.5</v>
      </c>
      <c r="N15" s="30">
        <v>2681.5</v>
      </c>
      <c r="O15" s="30">
        <v>2681.5</v>
      </c>
      <c r="P15" s="30">
        <v>2681.5</v>
      </c>
      <c r="Q15" s="30">
        <v>2681.5</v>
      </c>
      <c r="R15" s="30">
        <v>2331.6</v>
      </c>
      <c r="S15" s="30">
        <v>2331.6</v>
      </c>
      <c r="T15" s="30">
        <v>2331.6</v>
      </c>
      <c r="U15" s="30">
        <v>2331.6</v>
      </c>
      <c r="V15" s="30">
        <v>2331.6</v>
      </c>
      <c r="W15" s="30">
        <v>2331.6</v>
      </c>
      <c r="X15" s="30">
        <v>2331.6</v>
      </c>
      <c r="Y15" s="79">
        <v>2331.6</v>
      </c>
    </row>
    <row r="16" spans="1:27" ht="15" customHeight="1" x14ac:dyDescent="0.35">
      <c r="A16" s="29" t="s">
        <v>71</v>
      </c>
      <c r="B16" s="35" t="s">
        <v>59</v>
      </c>
      <c r="C16" s="35" t="s">
        <v>59</v>
      </c>
      <c r="D16" s="35" t="s">
        <v>59</v>
      </c>
      <c r="E16" s="35" t="s">
        <v>59</v>
      </c>
      <c r="F16" s="35" t="s">
        <v>59</v>
      </c>
      <c r="G16" s="35" t="s">
        <v>59</v>
      </c>
      <c r="H16" s="35" t="s">
        <v>59</v>
      </c>
      <c r="I16" s="30">
        <v>11550</v>
      </c>
      <c r="J16" s="30">
        <v>11550</v>
      </c>
      <c r="K16" s="30">
        <v>11550</v>
      </c>
      <c r="L16" s="30">
        <v>11550</v>
      </c>
      <c r="M16" s="30">
        <v>11550</v>
      </c>
      <c r="N16" s="30">
        <v>11550</v>
      </c>
      <c r="O16" s="30">
        <v>11550</v>
      </c>
      <c r="P16" s="30">
        <v>11550</v>
      </c>
      <c r="Q16" s="30">
        <v>11550</v>
      </c>
      <c r="R16" s="30">
        <v>11550</v>
      </c>
      <c r="S16" s="30">
        <v>11550</v>
      </c>
      <c r="T16" s="30">
        <v>11550</v>
      </c>
      <c r="U16" s="30">
        <v>11550</v>
      </c>
      <c r="V16" s="30">
        <v>11550</v>
      </c>
      <c r="W16" s="30">
        <v>11550</v>
      </c>
      <c r="X16" s="30">
        <v>11550</v>
      </c>
      <c r="Y16" s="79">
        <v>11550</v>
      </c>
    </row>
    <row r="17" spans="1:25" ht="15" customHeight="1" x14ac:dyDescent="0.35">
      <c r="A17" s="29" t="s">
        <v>72</v>
      </c>
      <c r="B17" s="30">
        <v>604.1</v>
      </c>
      <c r="C17" s="30">
        <v>604.6</v>
      </c>
      <c r="D17" s="30">
        <v>604.1</v>
      </c>
      <c r="E17" s="30">
        <v>604.1</v>
      </c>
      <c r="F17" s="30">
        <v>604.6</v>
      </c>
      <c r="G17" s="30">
        <v>604.1</v>
      </c>
      <c r="H17" s="30">
        <v>608.1</v>
      </c>
      <c r="I17" s="30">
        <v>608.1</v>
      </c>
      <c r="J17" s="30">
        <v>608.1</v>
      </c>
      <c r="K17" s="30">
        <v>608.1</v>
      </c>
      <c r="L17" s="30">
        <v>608.1</v>
      </c>
      <c r="M17" s="30">
        <v>608.1</v>
      </c>
      <c r="N17" s="30">
        <v>608.1</v>
      </c>
      <c r="O17" s="30">
        <v>608.1</v>
      </c>
      <c r="P17" s="30">
        <v>608.1</v>
      </c>
      <c r="Q17" s="30">
        <v>608.1</v>
      </c>
      <c r="R17" s="30">
        <v>608.1</v>
      </c>
      <c r="S17" s="30">
        <v>608.1</v>
      </c>
      <c r="T17" s="30">
        <v>608.1</v>
      </c>
      <c r="U17" s="30">
        <v>640.9</v>
      </c>
      <c r="V17" s="30">
        <v>640.9</v>
      </c>
      <c r="W17" s="30">
        <v>640.9</v>
      </c>
      <c r="X17" s="30">
        <v>640.9</v>
      </c>
      <c r="Y17" s="79">
        <v>640.9</v>
      </c>
    </row>
    <row r="18" spans="1:25" ht="15" customHeight="1" x14ac:dyDescent="0.35">
      <c r="A18" s="29" t="s">
        <v>89</v>
      </c>
      <c r="B18" s="35" t="s">
        <v>59</v>
      </c>
      <c r="C18" s="35" t="s">
        <v>59</v>
      </c>
      <c r="D18" s="35" t="s">
        <v>59</v>
      </c>
      <c r="E18" s="35" t="s">
        <v>59</v>
      </c>
      <c r="F18" s="35" t="s">
        <v>59</v>
      </c>
      <c r="G18" s="35" t="s">
        <v>59</v>
      </c>
      <c r="H18" s="35" t="s">
        <v>59</v>
      </c>
      <c r="I18" s="35" t="s">
        <v>59</v>
      </c>
      <c r="J18" s="35" t="s">
        <v>59</v>
      </c>
      <c r="K18" s="30">
        <v>1860</v>
      </c>
      <c r="L18" s="30">
        <v>1860</v>
      </c>
      <c r="M18" s="30">
        <v>1860</v>
      </c>
      <c r="N18" s="30">
        <v>1860</v>
      </c>
      <c r="O18" s="30">
        <v>1860</v>
      </c>
      <c r="P18" s="30">
        <v>1860</v>
      </c>
      <c r="Q18" s="30">
        <v>1860</v>
      </c>
      <c r="R18" s="30">
        <v>1860</v>
      </c>
      <c r="S18" s="30">
        <v>1860</v>
      </c>
      <c r="T18" s="30">
        <v>1860</v>
      </c>
      <c r="U18" s="30">
        <v>1860</v>
      </c>
      <c r="V18" s="30">
        <v>1860</v>
      </c>
      <c r="W18" s="30">
        <v>1860</v>
      </c>
      <c r="X18" s="30">
        <v>1860</v>
      </c>
      <c r="Y18" s="79">
        <v>1860</v>
      </c>
    </row>
    <row r="19" spans="1:25" ht="15" customHeight="1" x14ac:dyDescent="0.35">
      <c r="A19" s="29" t="s">
        <v>73</v>
      </c>
      <c r="B19" s="30">
        <v>4512</v>
      </c>
      <c r="C19" s="30">
        <v>4512</v>
      </c>
      <c r="D19" s="30">
        <v>4470.8</v>
      </c>
      <c r="E19" s="30">
        <v>4512</v>
      </c>
      <c r="F19" s="30">
        <v>4512</v>
      </c>
      <c r="G19" s="30">
        <v>4512</v>
      </c>
      <c r="H19" s="30">
        <v>4512.3999999999996</v>
      </c>
      <c r="I19" s="30">
        <v>4512.3999999999996</v>
      </c>
      <c r="J19" s="30">
        <v>4512.3999999999996</v>
      </c>
      <c r="K19" s="30">
        <v>4512.3999999999996</v>
      </c>
      <c r="L19" s="30">
        <v>4512.3999999999996</v>
      </c>
      <c r="M19" s="30">
        <v>4512.3999999999996</v>
      </c>
      <c r="N19" s="30">
        <v>4512.3999999999996</v>
      </c>
      <c r="O19" s="30">
        <v>4512.3999999999996</v>
      </c>
      <c r="P19" s="30">
        <v>4512.3999999999996</v>
      </c>
      <c r="Q19" s="30">
        <v>4512.3999999999996</v>
      </c>
      <c r="R19" s="30">
        <v>4512.3999999999996</v>
      </c>
      <c r="S19" s="30">
        <v>4512.3999999999996</v>
      </c>
      <c r="T19" s="30">
        <v>4512.3999999999996</v>
      </c>
      <c r="U19" s="30">
        <v>4512.3999999999996</v>
      </c>
      <c r="V19" s="30">
        <v>4512.3999999999996</v>
      </c>
      <c r="W19" s="30">
        <v>4512.3999999999996</v>
      </c>
      <c r="X19" s="30">
        <v>4512.3999999999996</v>
      </c>
      <c r="Y19" s="79">
        <v>4512.3999999999996</v>
      </c>
    </row>
    <row r="20" spans="1:25" ht="15" customHeight="1" x14ac:dyDescent="0.35">
      <c r="A20" s="29" t="s">
        <v>8</v>
      </c>
      <c r="B20" s="30">
        <v>2170.3000000000002</v>
      </c>
      <c r="C20" s="30">
        <v>2465.5</v>
      </c>
      <c r="D20" s="30">
        <v>2489.9</v>
      </c>
      <c r="E20" s="30">
        <v>2489.9</v>
      </c>
      <c r="F20" s="30">
        <v>2489.9</v>
      </c>
      <c r="G20" s="30">
        <v>2489.9</v>
      </c>
      <c r="H20" s="30">
        <v>3058.4</v>
      </c>
      <c r="I20" s="30">
        <v>3058.4</v>
      </c>
      <c r="J20" s="30">
        <v>3058.4</v>
      </c>
      <c r="K20" s="30">
        <v>3233</v>
      </c>
      <c r="L20" s="30">
        <v>3233</v>
      </c>
      <c r="M20" s="30">
        <v>3233</v>
      </c>
      <c r="N20" s="30">
        <v>3233</v>
      </c>
      <c r="O20" s="30">
        <v>2335</v>
      </c>
      <c r="P20" s="30">
        <v>2335</v>
      </c>
      <c r="Q20" s="30">
        <v>2335</v>
      </c>
      <c r="R20" s="30">
        <v>1590</v>
      </c>
      <c r="S20" s="30">
        <v>1110</v>
      </c>
      <c r="T20" s="30">
        <v>1110</v>
      </c>
      <c r="U20" s="30">
        <v>1110</v>
      </c>
      <c r="V20" s="30">
        <v>1110</v>
      </c>
      <c r="W20" s="30">
        <v>910</v>
      </c>
      <c r="X20" s="30">
        <v>630</v>
      </c>
      <c r="Y20" s="79">
        <v>630</v>
      </c>
    </row>
    <row r="21" spans="1:25" ht="15" customHeight="1" x14ac:dyDescent="0.35">
      <c r="A21" s="29" t="s">
        <v>9</v>
      </c>
      <c r="B21" s="35" t="s">
        <v>59</v>
      </c>
      <c r="C21" s="35" t="s">
        <v>59</v>
      </c>
      <c r="D21" s="35" t="s">
        <v>59</v>
      </c>
      <c r="E21" s="35" t="s">
        <v>59</v>
      </c>
      <c r="F21" s="35" t="s">
        <v>59</v>
      </c>
      <c r="G21" s="35" t="s">
        <v>59</v>
      </c>
      <c r="H21" s="35" t="s">
        <v>59</v>
      </c>
      <c r="I21" s="30">
        <v>162</v>
      </c>
      <c r="J21" s="30">
        <v>162</v>
      </c>
      <c r="K21" s="30">
        <v>162</v>
      </c>
      <c r="L21" s="30">
        <v>162</v>
      </c>
      <c r="M21" s="30">
        <v>162</v>
      </c>
      <c r="N21" s="30">
        <v>162</v>
      </c>
      <c r="O21" s="30">
        <v>162</v>
      </c>
      <c r="P21" s="30">
        <v>162</v>
      </c>
      <c r="Q21" s="30">
        <v>162</v>
      </c>
      <c r="R21" s="30">
        <v>162</v>
      </c>
      <c r="S21" s="30">
        <v>162</v>
      </c>
      <c r="T21" s="30">
        <v>162</v>
      </c>
      <c r="U21" s="30">
        <v>162</v>
      </c>
      <c r="V21" s="30">
        <v>162</v>
      </c>
      <c r="W21" s="30">
        <v>162</v>
      </c>
      <c r="X21" s="30">
        <v>162</v>
      </c>
      <c r="Y21" s="79">
        <v>162</v>
      </c>
    </row>
    <row r="22" spans="1:25" ht="15" customHeight="1" x14ac:dyDescent="0.35">
      <c r="A22" s="29" t="s">
        <v>10</v>
      </c>
      <c r="B22" s="35" t="s">
        <v>59</v>
      </c>
      <c r="C22" s="35" t="s">
        <v>59</v>
      </c>
      <c r="D22" s="35" t="s">
        <v>59</v>
      </c>
      <c r="E22" s="35" t="s">
        <v>59</v>
      </c>
      <c r="F22" s="35" t="s">
        <v>59</v>
      </c>
      <c r="G22" s="35" t="s">
        <v>59</v>
      </c>
      <c r="H22" s="35" t="s">
        <v>59</v>
      </c>
      <c r="I22" s="30">
        <v>1736</v>
      </c>
      <c r="J22" s="30">
        <v>3206</v>
      </c>
      <c r="K22" s="30">
        <v>3206</v>
      </c>
      <c r="L22" s="30">
        <v>3214</v>
      </c>
      <c r="M22" s="30">
        <v>3214</v>
      </c>
      <c r="N22" s="30">
        <v>3214</v>
      </c>
      <c r="O22" s="30">
        <v>3214</v>
      </c>
      <c r="P22" s="30">
        <v>3214</v>
      </c>
      <c r="Q22" s="30">
        <v>3214</v>
      </c>
      <c r="R22" s="30">
        <v>3214</v>
      </c>
      <c r="S22" s="30">
        <v>3214</v>
      </c>
      <c r="T22" s="30">
        <v>3214</v>
      </c>
      <c r="U22" s="30">
        <v>3214</v>
      </c>
      <c r="V22" s="30">
        <v>3214</v>
      </c>
      <c r="W22" s="30">
        <v>3214</v>
      </c>
      <c r="X22" s="30">
        <v>3214</v>
      </c>
      <c r="Y22" s="79">
        <v>3214</v>
      </c>
    </row>
    <row r="23" spans="1:25" ht="15" customHeight="1" x14ac:dyDescent="0.35">
      <c r="A23" s="29" t="s">
        <v>940</v>
      </c>
      <c r="B23" s="35" t="s">
        <v>59</v>
      </c>
      <c r="C23" s="35" t="s">
        <v>59</v>
      </c>
      <c r="D23" s="35" t="s">
        <v>59</v>
      </c>
      <c r="E23" s="35" t="s">
        <v>59</v>
      </c>
      <c r="F23" s="35" t="s">
        <v>59</v>
      </c>
      <c r="G23" s="35" t="s">
        <v>59</v>
      </c>
      <c r="H23" s="35" t="s">
        <v>59</v>
      </c>
      <c r="I23" s="35" t="s">
        <v>59</v>
      </c>
      <c r="J23" s="35" t="s">
        <v>59</v>
      </c>
      <c r="K23" s="35" t="s">
        <v>59</v>
      </c>
      <c r="L23" s="35" t="s">
        <v>59</v>
      </c>
      <c r="M23" s="30">
        <v>31.5</v>
      </c>
      <c r="N23" s="30">
        <v>31.5</v>
      </c>
      <c r="O23" s="30">
        <v>31.5</v>
      </c>
      <c r="P23" s="30">
        <v>31.5</v>
      </c>
      <c r="Q23" s="30">
        <v>31.5</v>
      </c>
      <c r="R23" s="30">
        <v>31.5</v>
      </c>
      <c r="S23" s="30">
        <v>31.5</v>
      </c>
      <c r="T23" s="30">
        <v>31.5</v>
      </c>
      <c r="U23" s="30">
        <v>31.5</v>
      </c>
      <c r="V23" s="30">
        <v>31.5</v>
      </c>
      <c r="W23" s="30">
        <v>31.5</v>
      </c>
      <c r="X23" s="30">
        <v>31.5</v>
      </c>
      <c r="Y23" s="79">
        <v>31.5</v>
      </c>
    </row>
    <row r="24" spans="1:25" ht="15" customHeight="1" x14ac:dyDescent="0.35">
      <c r="A24" s="29" t="s">
        <v>90</v>
      </c>
      <c r="B24" s="35" t="s">
        <v>59</v>
      </c>
      <c r="C24" s="35" t="s">
        <v>59</v>
      </c>
      <c r="D24" s="35" t="s">
        <v>59</v>
      </c>
      <c r="E24" s="35" t="s">
        <v>59</v>
      </c>
      <c r="F24" s="35" t="s">
        <v>59</v>
      </c>
      <c r="G24" s="35" t="s">
        <v>59</v>
      </c>
      <c r="H24" s="35" t="s">
        <v>59</v>
      </c>
      <c r="I24" s="35" t="s">
        <v>59</v>
      </c>
      <c r="J24" s="35" t="s">
        <v>59</v>
      </c>
      <c r="K24" s="30">
        <v>168</v>
      </c>
      <c r="L24" s="30">
        <v>168</v>
      </c>
      <c r="M24" s="30">
        <v>168</v>
      </c>
      <c r="N24" s="30">
        <v>168</v>
      </c>
      <c r="O24" s="30">
        <v>168</v>
      </c>
      <c r="P24" s="30">
        <v>168</v>
      </c>
      <c r="Q24" s="30">
        <v>629</v>
      </c>
      <c r="R24" s="30">
        <v>629</v>
      </c>
      <c r="S24" s="30">
        <v>629</v>
      </c>
      <c r="T24" s="30">
        <v>890</v>
      </c>
      <c r="U24" s="30">
        <v>890</v>
      </c>
      <c r="V24" s="30">
        <v>890</v>
      </c>
      <c r="W24" s="30">
        <v>1024</v>
      </c>
      <c r="X24" s="30">
        <v>1024</v>
      </c>
      <c r="Y24" s="79">
        <v>1024</v>
      </c>
    </row>
    <row r="25" spans="1:25" ht="15" customHeight="1" x14ac:dyDescent="0.35">
      <c r="A25" s="29" t="s">
        <v>74</v>
      </c>
      <c r="B25" s="30">
        <v>714.7</v>
      </c>
      <c r="C25" s="30">
        <v>714.7</v>
      </c>
      <c r="D25" s="30">
        <v>714.7</v>
      </c>
      <c r="E25" s="30">
        <v>715.1</v>
      </c>
      <c r="F25" s="30">
        <v>714.8</v>
      </c>
      <c r="G25" s="30">
        <v>1039.7</v>
      </c>
      <c r="H25" s="30">
        <v>1068.5</v>
      </c>
      <c r="I25" s="30">
        <v>1193.5</v>
      </c>
      <c r="J25" s="30">
        <v>1193.5</v>
      </c>
      <c r="K25" s="30">
        <v>1213.5</v>
      </c>
      <c r="L25" s="30">
        <v>1213.5</v>
      </c>
      <c r="M25" s="30">
        <v>1213.5</v>
      </c>
      <c r="N25" s="30">
        <v>1213.5</v>
      </c>
      <c r="O25" s="30">
        <v>1213.5</v>
      </c>
      <c r="P25" s="30">
        <v>1283.5</v>
      </c>
      <c r="Q25" s="30">
        <v>1283.5</v>
      </c>
      <c r="R25" s="30">
        <v>1283.5</v>
      </c>
      <c r="S25" s="30">
        <v>1313.5</v>
      </c>
      <c r="T25" s="30">
        <v>1313.5</v>
      </c>
      <c r="U25" s="30">
        <v>1313.5</v>
      </c>
      <c r="V25" s="30">
        <v>1313.5</v>
      </c>
      <c r="W25" s="30">
        <v>1313.5</v>
      </c>
      <c r="X25" s="30">
        <v>1313.5</v>
      </c>
      <c r="Y25" s="79">
        <v>1463.5</v>
      </c>
    </row>
    <row r="26" spans="1:25" ht="15" customHeight="1" x14ac:dyDescent="0.35">
      <c r="A26" s="29" t="s">
        <v>11</v>
      </c>
      <c r="B26" s="30">
        <v>6670.3</v>
      </c>
      <c r="C26" s="30">
        <v>6670.3</v>
      </c>
      <c r="D26" s="30">
        <v>6670.3</v>
      </c>
      <c r="E26" s="30">
        <v>6670.3</v>
      </c>
      <c r="F26" s="30">
        <v>6670.3</v>
      </c>
      <c r="G26" s="30">
        <v>6670.3</v>
      </c>
      <c r="H26" s="30">
        <v>6670.3</v>
      </c>
      <c r="I26" s="30">
        <v>6670.3</v>
      </c>
      <c r="J26" s="30">
        <v>6670.3</v>
      </c>
      <c r="K26" s="30">
        <v>6670.3</v>
      </c>
      <c r="L26" s="30">
        <v>6670.3</v>
      </c>
      <c r="M26" s="30">
        <v>6670.3</v>
      </c>
      <c r="N26" s="30">
        <v>5418.8</v>
      </c>
      <c r="O26" s="30">
        <v>5418.8</v>
      </c>
      <c r="P26" s="30">
        <v>5418.8</v>
      </c>
      <c r="Q26" s="30">
        <v>5418.8</v>
      </c>
      <c r="R26" s="30">
        <v>5418.8</v>
      </c>
      <c r="S26" s="30">
        <v>5418.8</v>
      </c>
      <c r="T26" s="30">
        <v>5418.8</v>
      </c>
      <c r="U26" s="30">
        <v>5418.8</v>
      </c>
      <c r="V26" s="30">
        <v>5418.8</v>
      </c>
      <c r="W26" s="30">
        <v>5418.8</v>
      </c>
      <c r="X26" s="30">
        <v>5418.8</v>
      </c>
      <c r="Y26" s="79">
        <v>5121.5</v>
      </c>
    </row>
    <row r="27" spans="1:25" ht="15" customHeight="1" x14ac:dyDescent="0.35">
      <c r="A27" s="29" t="s">
        <v>946</v>
      </c>
      <c r="B27" s="35" t="s">
        <v>59</v>
      </c>
      <c r="C27" s="35" t="s">
        <v>59</v>
      </c>
      <c r="D27" s="35" t="s">
        <v>59</v>
      </c>
      <c r="E27" s="35" t="s">
        <v>59</v>
      </c>
      <c r="F27" s="35" t="s">
        <v>59</v>
      </c>
      <c r="G27" s="30">
        <v>420.2</v>
      </c>
      <c r="H27" s="30">
        <v>420.2</v>
      </c>
      <c r="I27" s="30">
        <v>420.2</v>
      </c>
      <c r="J27" s="30">
        <v>420.2</v>
      </c>
      <c r="K27" s="30">
        <v>420.2</v>
      </c>
      <c r="L27" s="30">
        <v>420.2</v>
      </c>
      <c r="M27" s="30">
        <v>420.2</v>
      </c>
      <c r="N27" s="30">
        <v>420.2</v>
      </c>
      <c r="O27" s="30">
        <v>420.2</v>
      </c>
      <c r="P27" s="30">
        <v>420.2</v>
      </c>
      <c r="Q27" s="30">
        <v>420.2</v>
      </c>
      <c r="R27" s="30">
        <v>420.2</v>
      </c>
      <c r="S27" s="30">
        <v>420.2</v>
      </c>
      <c r="T27" s="30">
        <v>420.2</v>
      </c>
      <c r="U27" s="30">
        <v>420.2</v>
      </c>
      <c r="V27" s="30">
        <v>420.2</v>
      </c>
      <c r="W27" s="30">
        <v>121.9</v>
      </c>
      <c r="X27" s="35" t="s">
        <v>59</v>
      </c>
      <c r="Y27" s="35" t="s">
        <v>59</v>
      </c>
    </row>
    <row r="28" spans="1:25" ht="15" customHeight="1" x14ac:dyDescent="0.35">
      <c r="A28" s="29" t="s">
        <v>91</v>
      </c>
      <c r="B28" s="35" t="s">
        <v>59</v>
      </c>
      <c r="C28" s="35" t="s">
        <v>59</v>
      </c>
      <c r="D28" s="35" t="s">
        <v>59</v>
      </c>
      <c r="E28" s="35" t="s">
        <v>59</v>
      </c>
      <c r="F28" s="35" t="s">
        <v>59</v>
      </c>
      <c r="G28" s="35" t="s">
        <v>59</v>
      </c>
      <c r="H28" s="35" t="s">
        <v>59</v>
      </c>
      <c r="I28" s="35" t="s">
        <v>59</v>
      </c>
      <c r="J28" s="35" t="s">
        <v>59</v>
      </c>
      <c r="K28" s="30">
        <v>16</v>
      </c>
      <c r="L28" s="30">
        <v>16</v>
      </c>
      <c r="M28" s="30">
        <v>16</v>
      </c>
      <c r="N28" s="30">
        <v>16</v>
      </c>
      <c r="O28" s="30">
        <v>16</v>
      </c>
      <c r="P28" s="30">
        <v>16</v>
      </c>
      <c r="Q28" s="30">
        <v>16</v>
      </c>
      <c r="R28" s="30">
        <v>16</v>
      </c>
      <c r="S28" s="30">
        <v>16</v>
      </c>
      <c r="T28" s="30">
        <v>16</v>
      </c>
      <c r="U28" s="30">
        <v>16</v>
      </c>
      <c r="V28" s="30">
        <v>16</v>
      </c>
      <c r="W28" s="30">
        <v>16</v>
      </c>
      <c r="X28" s="30">
        <v>16</v>
      </c>
      <c r="Y28" s="79">
        <v>16</v>
      </c>
    </row>
    <row r="29" spans="1:25" ht="15" customHeight="1" x14ac:dyDescent="0.35">
      <c r="A29" s="29" t="s">
        <v>12</v>
      </c>
      <c r="B29" s="35" t="s">
        <v>59</v>
      </c>
      <c r="C29" s="35" t="s">
        <v>59</v>
      </c>
      <c r="D29" s="35" t="s">
        <v>59</v>
      </c>
      <c r="E29" s="30">
        <v>3858</v>
      </c>
      <c r="F29" s="30">
        <v>3858</v>
      </c>
      <c r="G29" s="30">
        <v>3858</v>
      </c>
      <c r="H29" s="30">
        <v>3858</v>
      </c>
      <c r="I29" s="30">
        <v>3858</v>
      </c>
      <c r="J29" s="30">
        <v>3858</v>
      </c>
      <c r="K29" s="30">
        <v>3858</v>
      </c>
      <c r="L29" s="30">
        <v>3858</v>
      </c>
      <c r="M29" s="30">
        <v>4019</v>
      </c>
      <c r="N29" s="30">
        <v>4019</v>
      </c>
      <c r="O29" s="30">
        <v>4019</v>
      </c>
      <c r="P29" s="30">
        <v>4019</v>
      </c>
      <c r="Q29" s="30">
        <v>4019</v>
      </c>
      <c r="R29" s="30">
        <v>4019</v>
      </c>
      <c r="S29" s="30">
        <v>4019</v>
      </c>
      <c r="T29" s="30">
        <v>4019</v>
      </c>
      <c r="U29" s="30">
        <v>4019</v>
      </c>
      <c r="V29" s="30">
        <v>4019</v>
      </c>
      <c r="W29" s="30">
        <v>4019</v>
      </c>
      <c r="X29" s="30">
        <v>4019</v>
      </c>
      <c r="Y29" s="79">
        <v>4019</v>
      </c>
    </row>
    <row r="30" spans="1:25" ht="15" customHeight="1" x14ac:dyDescent="0.35">
      <c r="A30" s="29" t="s">
        <v>13</v>
      </c>
      <c r="B30" s="35" t="s">
        <v>59</v>
      </c>
      <c r="C30" s="35" t="s">
        <v>59</v>
      </c>
      <c r="D30" s="35" t="s">
        <v>59</v>
      </c>
      <c r="E30" s="35" t="s">
        <v>59</v>
      </c>
      <c r="F30" s="35" t="s">
        <v>59</v>
      </c>
      <c r="G30" s="35" t="s">
        <v>59</v>
      </c>
      <c r="H30" s="35" t="s">
        <v>59</v>
      </c>
      <c r="I30" s="30">
        <v>50</v>
      </c>
      <c r="J30" s="30">
        <v>50</v>
      </c>
      <c r="K30" s="30">
        <v>50</v>
      </c>
      <c r="L30" s="30">
        <v>50</v>
      </c>
      <c r="M30" s="30">
        <v>50</v>
      </c>
      <c r="N30" s="30">
        <v>50</v>
      </c>
      <c r="O30" s="30">
        <v>50</v>
      </c>
      <c r="P30" s="30">
        <v>50</v>
      </c>
      <c r="Q30" s="30">
        <v>50</v>
      </c>
      <c r="R30" s="30">
        <v>50</v>
      </c>
      <c r="S30" s="30">
        <v>50</v>
      </c>
      <c r="T30" s="30">
        <v>50</v>
      </c>
      <c r="U30" s="30">
        <v>50</v>
      </c>
      <c r="V30" s="30">
        <v>50</v>
      </c>
      <c r="W30" s="30">
        <v>50</v>
      </c>
      <c r="X30" s="30">
        <v>50</v>
      </c>
      <c r="Y30" s="79">
        <v>50</v>
      </c>
    </row>
    <row r="31" spans="1:25" ht="15" customHeight="1" x14ac:dyDescent="0.35">
      <c r="A31" s="29" t="s">
        <v>14</v>
      </c>
      <c r="B31" s="30">
        <v>7480.4</v>
      </c>
      <c r="C31" s="30">
        <v>4861.8999999999996</v>
      </c>
      <c r="D31" s="30">
        <v>2211</v>
      </c>
      <c r="E31" s="30">
        <v>1590</v>
      </c>
      <c r="F31" s="30">
        <v>1590</v>
      </c>
      <c r="G31" s="30">
        <v>1590</v>
      </c>
      <c r="H31" s="30">
        <v>1060.4000000000001</v>
      </c>
      <c r="I31" s="30">
        <v>1060.4000000000001</v>
      </c>
      <c r="J31" s="30">
        <v>1060.4000000000001</v>
      </c>
      <c r="K31" s="30">
        <v>1060.4000000000001</v>
      </c>
      <c r="L31" s="30">
        <v>1060.4000000000001</v>
      </c>
      <c r="M31" s="30">
        <v>1060.4000000000001</v>
      </c>
      <c r="N31" s="30">
        <v>1060.4000000000001</v>
      </c>
      <c r="O31" s="30">
        <v>1060.4000000000001</v>
      </c>
      <c r="P31" s="30">
        <v>1060.4000000000001</v>
      </c>
      <c r="Q31" s="30">
        <v>1060.4000000000001</v>
      </c>
      <c r="R31" s="30">
        <v>1060.4000000000001</v>
      </c>
      <c r="S31" s="30">
        <v>1060.4000000000001</v>
      </c>
      <c r="T31" s="30">
        <v>1060.4000000000001</v>
      </c>
      <c r="U31" s="30">
        <v>1060.4000000000001</v>
      </c>
      <c r="V31" s="30">
        <v>1060.4000000000001</v>
      </c>
      <c r="W31" s="30">
        <v>1060.4000000000001</v>
      </c>
      <c r="X31" s="30">
        <v>1060.4000000000001</v>
      </c>
      <c r="Y31" s="79">
        <v>1060.4000000000001</v>
      </c>
    </row>
    <row r="32" spans="1:25" ht="15" customHeight="1" x14ac:dyDescent="0.35">
      <c r="A32" s="29" t="s">
        <v>92</v>
      </c>
      <c r="B32" s="35" t="s">
        <v>59</v>
      </c>
      <c r="C32" s="35" t="s">
        <v>59</v>
      </c>
      <c r="D32" s="35" t="s">
        <v>59</v>
      </c>
      <c r="E32" s="30">
        <v>2943</v>
      </c>
      <c r="F32" s="30">
        <v>2943</v>
      </c>
      <c r="G32" s="30">
        <v>2943</v>
      </c>
      <c r="H32" s="30">
        <v>2943</v>
      </c>
      <c r="I32" s="30">
        <v>2943</v>
      </c>
      <c r="J32" s="30">
        <v>2943</v>
      </c>
      <c r="K32" s="30">
        <v>2943</v>
      </c>
      <c r="L32" s="30">
        <v>2943</v>
      </c>
      <c r="M32" s="30">
        <v>3012</v>
      </c>
      <c r="N32" s="30">
        <v>3012</v>
      </c>
      <c r="O32" s="30">
        <v>3012</v>
      </c>
      <c r="P32" s="30">
        <v>3012</v>
      </c>
      <c r="Q32" s="30">
        <v>3012</v>
      </c>
      <c r="R32" s="30">
        <v>3012</v>
      </c>
      <c r="S32" s="30">
        <v>3047</v>
      </c>
      <c r="T32" s="30">
        <v>3047</v>
      </c>
      <c r="U32" s="30">
        <v>3047</v>
      </c>
      <c r="V32" s="30">
        <v>3047</v>
      </c>
      <c r="W32" s="30">
        <v>3047</v>
      </c>
      <c r="X32" s="30">
        <v>3047</v>
      </c>
      <c r="Y32" s="79">
        <v>3047</v>
      </c>
    </row>
    <row r="33" spans="1:25" ht="15" customHeight="1" x14ac:dyDescent="0.35">
      <c r="A33" s="29" t="s">
        <v>93</v>
      </c>
      <c r="B33" s="35" t="s">
        <v>59</v>
      </c>
      <c r="C33" s="35" t="s">
        <v>59</v>
      </c>
      <c r="D33" s="35" t="s">
        <v>59</v>
      </c>
      <c r="E33" s="35" t="s">
        <v>59</v>
      </c>
      <c r="F33" s="35" t="s">
        <v>59</v>
      </c>
      <c r="G33" s="35" t="s">
        <v>59</v>
      </c>
      <c r="H33" s="35" t="s">
        <v>59</v>
      </c>
      <c r="I33" s="35" t="s">
        <v>59</v>
      </c>
      <c r="J33" s="35" t="s">
        <v>59</v>
      </c>
      <c r="K33" s="30">
        <v>419</v>
      </c>
      <c r="L33" s="30">
        <v>419</v>
      </c>
      <c r="M33" s="30">
        <v>419</v>
      </c>
      <c r="N33" s="30">
        <v>419</v>
      </c>
      <c r="O33" s="30">
        <v>419</v>
      </c>
      <c r="P33" s="30">
        <v>419</v>
      </c>
      <c r="Q33" s="30">
        <v>419</v>
      </c>
      <c r="R33" s="30">
        <v>419</v>
      </c>
      <c r="S33" s="30">
        <v>419</v>
      </c>
      <c r="T33" s="30">
        <v>419</v>
      </c>
      <c r="U33" s="30">
        <v>419</v>
      </c>
      <c r="V33" s="30">
        <v>419</v>
      </c>
      <c r="W33" s="30">
        <v>419</v>
      </c>
      <c r="X33" s="30">
        <v>419</v>
      </c>
      <c r="Y33" s="79">
        <v>419</v>
      </c>
    </row>
    <row r="34" spans="1:25" ht="15" customHeight="1" x14ac:dyDescent="0.35">
      <c r="A34" s="29" t="s">
        <v>94</v>
      </c>
      <c r="B34" s="35" t="s">
        <v>59</v>
      </c>
      <c r="C34" s="35" t="s">
        <v>59</v>
      </c>
      <c r="D34" s="35" t="s">
        <v>59</v>
      </c>
      <c r="E34" s="35" t="s">
        <v>59</v>
      </c>
      <c r="F34" s="35" t="s">
        <v>59</v>
      </c>
      <c r="G34" s="35" t="s">
        <v>59</v>
      </c>
      <c r="H34" s="35" t="s">
        <v>59</v>
      </c>
      <c r="I34" s="35" t="s">
        <v>59</v>
      </c>
      <c r="J34" s="35" t="s">
        <v>59</v>
      </c>
      <c r="K34" s="30">
        <v>1720</v>
      </c>
      <c r="L34" s="30">
        <v>1720</v>
      </c>
      <c r="M34" s="30">
        <v>1720</v>
      </c>
      <c r="N34" s="30">
        <v>1720</v>
      </c>
      <c r="O34" s="30">
        <v>1720</v>
      </c>
      <c r="P34" s="30">
        <v>1720</v>
      </c>
      <c r="Q34" s="30">
        <v>1720</v>
      </c>
      <c r="R34" s="30">
        <v>1720</v>
      </c>
      <c r="S34" s="30">
        <v>1720</v>
      </c>
      <c r="T34" s="30">
        <v>1720</v>
      </c>
      <c r="U34" s="30">
        <v>1720</v>
      </c>
      <c r="V34" s="30">
        <v>1720</v>
      </c>
      <c r="W34" s="30">
        <v>1720</v>
      </c>
      <c r="X34" s="30">
        <v>1720</v>
      </c>
      <c r="Y34" s="79">
        <v>1675</v>
      </c>
    </row>
    <row r="35" spans="1:25" ht="15" customHeight="1" x14ac:dyDescent="0.35">
      <c r="A35" s="29" t="s">
        <v>95</v>
      </c>
      <c r="B35" s="30">
        <v>1085.8</v>
      </c>
      <c r="C35" s="30">
        <v>1085.8</v>
      </c>
      <c r="D35" s="30">
        <v>1085.8</v>
      </c>
      <c r="E35" s="30">
        <v>1005.1</v>
      </c>
      <c r="F35" s="30">
        <v>1005</v>
      </c>
      <c r="G35" s="30">
        <v>1005.1</v>
      </c>
      <c r="H35" s="30">
        <v>1005.6</v>
      </c>
      <c r="I35" s="30">
        <v>1005.6</v>
      </c>
      <c r="J35" s="30">
        <v>1005.6</v>
      </c>
      <c r="K35" s="30">
        <v>1005.6</v>
      </c>
      <c r="L35" s="30">
        <v>1005.6</v>
      </c>
      <c r="M35" s="30">
        <v>1005.6</v>
      </c>
      <c r="N35" s="30">
        <v>1005.6</v>
      </c>
      <c r="O35" s="30">
        <v>1005.6</v>
      </c>
      <c r="P35" s="30">
        <v>1005.6</v>
      </c>
      <c r="Q35" s="30">
        <v>1005.6</v>
      </c>
      <c r="R35" s="30">
        <v>1005.6</v>
      </c>
      <c r="S35" s="30">
        <v>1005.6</v>
      </c>
      <c r="T35" s="30">
        <v>1005.6</v>
      </c>
      <c r="U35" s="30">
        <v>1005.6</v>
      </c>
      <c r="V35" s="30">
        <v>1005.6</v>
      </c>
      <c r="W35" s="30">
        <v>1005.6</v>
      </c>
      <c r="X35" s="30">
        <v>1005.6</v>
      </c>
      <c r="Y35" s="79">
        <v>1005.6</v>
      </c>
    </row>
    <row r="36" spans="1:25" ht="15" customHeight="1" x14ac:dyDescent="0.35">
      <c r="A36" s="29" t="s">
        <v>15</v>
      </c>
      <c r="B36" s="30">
        <v>4981.7</v>
      </c>
      <c r="C36" s="30">
        <v>5280.4</v>
      </c>
      <c r="D36" s="30">
        <v>5143.1000000000004</v>
      </c>
      <c r="E36" s="30">
        <v>5143.1000000000004</v>
      </c>
      <c r="F36" s="30">
        <v>5143.1000000000004</v>
      </c>
      <c r="G36" s="30">
        <v>5143.1000000000004</v>
      </c>
      <c r="H36" s="30">
        <v>5147.3</v>
      </c>
      <c r="I36" s="30">
        <v>5047.1000000000004</v>
      </c>
      <c r="J36" s="30">
        <v>5047.1000000000004</v>
      </c>
      <c r="K36" s="30">
        <v>5047.1000000000004</v>
      </c>
      <c r="L36" s="30">
        <v>5047.1000000000004</v>
      </c>
      <c r="M36" s="30">
        <v>5047.1000000000004</v>
      </c>
      <c r="N36" s="30">
        <v>5047.1000000000004</v>
      </c>
      <c r="O36" s="30">
        <v>5047.1000000000004</v>
      </c>
      <c r="P36" s="30">
        <v>5181.2</v>
      </c>
      <c r="Q36" s="30">
        <v>5181.2</v>
      </c>
      <c r="R36" s="30">
        <v>5181.2</v>
      </c>
      <c r="S36" s="30">
        <v>5451.2</v>
      </c>
      <c r="T36" s="30">
        <v>5451.2</v>
      </c>
      <c r="U36" s="30">
        <v>5451.2</v>
      </c>
      <c r="V36" s="30">
        <v>5631.2</v>
      </c>
      <c r="W36" s="30">
        <v>5631.2</v>
      </c>
      <c r="X36" s="30">
        <v>5761.2</v>
      </c>
      <c r="Y36" s="79">
        <v>5861.2</v>
      </c>
    </row>
    <row r="37" spans="1:25" ht="15" customHeight="1" x14ac:dyDescent="0.35">
      <c r="A37" s="29" t="s">
        <v>16</v>
      </c>
      <c r="B37" s="30">
        <v>13997</v>
      </c>
      <c r="C37" s="30">
        <v>13997</v>
      </c>
      <c r="D37" s="30">
        <v>13997</v>
      </c>
      <c r="E37" s="30">
        <v>13997</v>
      </c>
      <c r="F37" s="30">
        <v>13997</v>
      </c>
      <c r="G37" s="30">
        <v>13997</v>
      </c>
      <c r="H37" s="30">
        <v>14066.5</v>
      </c>
      <c r="I37" s="30">
        <v>14066.5</v>
      </c>
      <c r="J37" s="30">
        <v>14066.5</v>
      </c>
      <c r="K37" s="30">
        <v>12366.5</v>
      </c>
      <c r="L37" s="30">
        <v>13211.1</v>
      </c>
      <c r="M37" s="30">
        <v>13211.1</v>
      </c>
      <c r="N37" s="30">
        <v>13211.1</v>
      </c>
      <c r="O37" s="30">
        <v>13211.1</v>
      </c>
      <c r="P37" s="30">
        <v>13211.1</v>
      </c>
      <c r="Q37" s="30">
        <v>13211.1</v>
      </c>
      <c r="R37" s="30">
        <v>13211.1</v>
      </c>
      <c r="S37" s="30">
        <v>13211.1</v>
      </c>
      <c r="T37" s="30">
        <v>13211.1</v>
      </c>
      <c r="U37" s="30">
        <v>13211.1</v>
      </c>
      <c r="V37" s="30">
        <v>13211.1</v>
      </c>
      <c r="W37" s="30">
        <v>13211.1</v>
      </c>
      <c r="X37" s="30">
        <v>10575.1</v>
      </c>
      <c r="Y37" s="79">
        <v>10575.1</v>
      </c>
    </row>
    <row r="38" spans="1:25" ht="15" customHeight="1" x14ac:dyDescent="0.35">
      <c r="A38" s="29" t="s">
        <v>96</v>
      </c>
      <c r="B38" s="30">
        <v>2178.5</v>
      </c>
      <c r="C38" s="30">
        <v>2178.5</v>
      </c>
      <c r="D38" s="30">
        <v>2181</v>
      </c>
      <c r="E38" s="30">
        <v>2181</v>
      </c>
      <c r="F38" s="30">
        <v>2181</v>
      </c>
      <c r="G38" s="30">
        <v>2181</v>
      </c>
      <c r="H38" s="30">
        <v>2181.6</v>
      </c>
      <c r="I38" s="30">
        <v>2181.6</v>
      </c>
      <c r="J38" s="30">
        <v>2181.6</v>
      </c>
      <c r="K38" s="30">
        <v>2181.6</v>
      </c>
      <c r="L38" s="30">
        <v>2181.6</v>
      </c>
      <c r="M38" s="30">
        <v>2181.6</v>
      </c>
      <c r="N38" s="30">
        <v>2181.6</v>
      </c>
      <c r="O38" s="30">
        <v>2181.6</v>
      </c>
      <c r="P38" s="30">
        <v>2181.6</v>
      </c>
      <c r="Q38" s="30">
        <v>2181.6</v>
      </c>
      <c r="R38" s="30">
        <v>2181.6</v>
      </c>
      <c r="S38" s="30">
        <v>2181.6</v>
      </c>
      <c r="T38" s="30">
        <v>2181.6</v>
      </c>
      <c r="U38" s="30">
        <v>2181.6</v>
      </c>
      <c r="V38" s="30">
        <v>2181.6</v>
      </c>
      <c r="W38" s="30">
        <v>2181.6</v>
      </c>
      <c r="X38" s="30">
        <v>2181.6</v>
      </c>
      <c r="Y38" s="79">
        <v>2181.6</v>
      </c>
    </row>
    <row r="39" spans="1:25" ht="15" customHeight="1" x14ac:dyDescent="0.35">
      <c r="A39" s="29" t="s">
        <v>17</v>
      </c>
      <c r="B39" s="30">
        <v>240010</v>
      </c>
      <c r="C39" s="30">
        <v>250010</v>
      </c>
      <c r="D39" s="30">
        <v>250010</v>
      </c>
      <c r="E39" s="30">
        <v>250010</v>
      </c>
      <c r="F39" s="30">
        <v>250010</v>
      </c>
      <c r="G39" s="30">
        <v>250010</v>
      </c>
      <c r="H39" s="30">
        <v>200010</v>
      </c>
      <c r="I39" s="30">
        <v>200010</v>
      </c>
      <c r="J39" s="30">
        <v>180010</v>
      </c>
      <c r="K39" s="30">
        <v>100010</v>
      </c>
      <c r="L39" s="30">
        <v>100010</v>
      </c>
      <c r="M39" s="30">
        <v>100010</v>
      </c>
      <c r="N39" s="30">
        <v>90010</v>
      </c>
      <c r="O39" s="30">
        <v>90010</v>
      </c>
      <c r="P39" s="30">
        <v>110010</v>
      </c>
      <c r="Q39" s="30">
        <v>120010</v>
      </c>
      <c r="R39" s="30">
        <v>130010</v>
      </c>
      <c r="S39" s="30">
        <v>130010</v>
      </c>
      <c r="T39" s="30">
        <v>150010</v>
      </c>
      <c r="U39" s="30">
        <v>160010</v>
      </c>
      <c r="V39" s="30">
        <v>150010</v>
      </c>
      <c r="W39" s="30">
        <v>150010</v>
      </c>
      <c r="X39" s="30">
        <v>150010</v>
      </c>
      <c r="Y39" s="79">
        <v>150010</v>
      </c>
    </row>
    <row r="40" spans="1:25" ht="15" customHeight="1" x14ac:dyDescent="0.35">
      <c r="A40" s="29" t="s">
        <v>97</v>
      </c>
      <c r="B40" s="35" t="s">
        <v>59</v>
      </c>
      <c r="C40" s="35" t="s">
        <v>59</v>
      </c>
      <c r="D40" s="35" t="s">
        <v>59</v>
      </c>
      <c r="E40" s="35" t="s">
        <v>59</v>
      </c>
      <c r="F40" s="35" t="s">
        <v>59</v>
      </c>
      <c r="G40" s="35" t="s">
        <v>59</v>
      </c>
      <c r="H40" s="35" t="s">
        <v>59</v>
      </c>
      <c r="I40" s="35" t="s">
        <v>59</v>
      </c>
      <c r="J40" s="35" t="s">
        <v>59</v>
      </c>
      <c r="K40" s="30">
        <v>29</v>
      </c>
      <c r="L40" s="30">
        <v>29</v>
      </c>
      <c r="M40" s="30">
        <v>29</v>
      </c>
      <c r="N40" s="30">
        <v>29</v>
      </c>
      <c r="O40" s="30">
        <v>29</v>
      </c>
      <c r="P40" s="30">
        <v>29</v>
      </c>
      <c r="Q40" s="30">
        <v>29</v>
      </c>
      <c r="R40" s="30">
        <v>29</v>
      </c>
      <c r="S40" s="30">
        <v>29</v>
      </c>
      <c r="T40" s="30">
        <v>29</v>
      </c>
      <c r="U40" s="30">
        <v>29</v>
      </c>
      <c r="V40" s="30">
        <v>29</v>
      </c>
      <c r="W40" s="30">
        <v>29</v>
      </c>
      <c r="X40" s="30">
        <v>29</v>
      </c>
      <c r="Y40" s="79">
        <v>29</v>
      </c>
    </row>
    <row r="41" spans="1:25" ht="15" customHeight="1" x14ac:dyDescent="0.35">
      <c r="A41" s="29" t="s">
        <v>98</v>
      </c>
      <c r="B41" s="30">
        <v>60546.5</v>
      </c>
      <c r="C41" s="30">
        <v>60546.5</v>
      </c>
      <c r="D41" s="30">
        <v>60546.5</v>
      </c>
      <c r="E41" s="30">
        <v>60546.5</v>
      </c>
      <c r="F41" s="30">
        <v>60546.5</v>
      </c>
      <c r="G41" s="30">
        <v>60546.5</v>
      </c>
      <c r="H41" s="30">
        <v>60547.199999999997</v>
      </c>
      <c r="I41" s="30">
        <v>60547.199999999997</v>
      </c>
      <c r="J41" s="30">
        <v>60547.199999999997</v>
      </c>
      <c r="K41" s="30">
        <v>60547.199999999997</v>
      </c>
      <c r="L41" s="30">
        <v>60547.199999999997</v>
      </c>
      <c r="M41" s="30">
        <v>60547.199999999997</v>
      </c>
      <c r="N41" s="30">
        <v>60547.199999999997</v>
      </c>
      <c r="O41" s="30">
        <v>60547.199999999997</v>
      </c>
      <c r="P41" s="30">
        <v>60547.199999999997</v>
      </c>
      <c r="Q41" s="30">
        <v>60547.199999999997</v>
      </c>
      <c r="R41" s="30">
        <v>60547.199999999997</v>
      </c>
      <c r="S41" s="30">
        <v>60547.199999999997</v>
      </c>
      <c r="T41" s="30">
        <v>60547.199999999997</v>
      </c>
      <c r="U41" s="30">
        <v>60547.199999999997</v>
      </c>
      <c r="V41" s="30">
        <v>60547.199999999997</v>
      </c>
      <c r="W41" s="30">
        <v>51327.199999999997</v>
      </c>
      <c r="X41" s="30">
        <v>51327.199999999997</v>
      </c>
      <c r="Y41" s="79">
        <v>51327.199999999997</v>
      </c>
    </row>
    <row r="42" spans="1:25" ht="15" customHeight="1" x14ac:dyDescent="0.35">
      <c r="A42" s="29" t="s">
        <v>75</v>
      </c>
      <c r="B42" s="30">
        <v>1106.7</v>
      </c>
      <c r="C42" s="30">
        <v>1106.7</v>
      </c>
      <c r="D42" s="30">
        <v>1106.7</v>
      </c>
      <c r="E42" s="30">
        <v>1106.7</v>
      </c>
      <c r="F42" s="30">
        <v>1106.7</v>
      </c>
      <c r="G42" s="30">
        <v>1106.7</v>
      </c>
      <c r="H42" s="30">
        <v>1106.7</v>
      </c>
      <c r="I42" s="30">
        <v>1106.7</v>
      </c>
      <c r="J42" s="30">
        <v>1106.7</v>
      </c>
      <c r="K42" s="30">
        <v>1129.4000000000001</v>
      </c>
      <c r="L42" s="30">
        <v>1129.4000000000001</v>
      </c>
      <c r="M42" s="30">
        <v>1129.4000000000001</v>
      </c>
      <c r="N42" s="30">
        <v>1129.4000000000001</v>
      </c>
      <c r="O42" s="30">
        <v>1129.4000000000001</v>
      </c>
      <c r="P42" s="30">
        <v>1140.4000000000001</v>
      </c>
      <c r="Q42" s="30">
        <v>1140.4000000000001</v>
      </c>
      <c r="R42" s="30">
        <v>1140.4000000000001</v>
      </c>
      <c r="S42" s="30">
        <v>1165.4000000000001</v>
      </c>
      <c r="T42" s="30">
        <v>1165.4000000000001</v>
      </c>
      <c r="U42" s="30">
        <v>1165.4000000000001</v>
      </c>
      <c r="V42" s="30">
        <v>1165.4000000000001</v>
      </c>
      <c r="W42" s="30">
        <v>1205.4000000000001</v>
      </c>
      <c r="X42" s="30">
        <v>1205.4000000000001</v>
      </c>
      <c r="Y42" s="79">
        <v>874.4</v>
      </c>
    </row>
    <row r="43" spans="1:25" ht="15" customHeight="1" x14ac:dyDescent="0.35">
      <c r="A43" s="29" t="s">
        <v>18</v>
      </c>
      <c r="B43" s="35" t="s">
        <v>59</v>
      </c>
      <c r="C43" s="35" t="s">
        <v>59</v>
      </c>
      <c r="D43" s="35" t="s">
        <v>59</v>
      </c>
      <c r="E43" s="35" t="s">
        <v>59</v>
      </c>
      <c r="F43" s="35" t="s">
        <v>59</v>
      </c>
      <c r="G43" s="35" t="s">
        <v>59</v>
      </c>
      <c r="H43" s="35" t="s">
        <v>59</v>
      </c>
      <c r="I43" s="35" t="s">
        <v>59</v>
      </c>
      <c r="J43" s="35" t="s">
        <v>59</v>
      </c>
      <c r="K43" s="30">
        <v>3035</v>
      </c>
      <c r="L43" s="30">
        <v>2728</v>
      </c>
      <c r="M43" s="30">
        <v>2728</v>
      </c>
      <c r="N43" s="30">
        <v>2728</v>
      </c>
      <c r="O43" s="30">
        <v>2728</v>
      </c>
      <c r="P43" s="30">
        <v>2728</v>
      </c>
      <c r="Q43" s="30">
        <v>2728</v>
      </c>
      <c r="R43" s="30">
        <v>2728</v>
      </c>
      <c r="S43" s="30">
        <v>2728</v>
      </c>
      <c r="T43" s="30">
        <v>2728</v>
      </c>
      <c r="U43" s="30">
        <v>2728</v>
      </c>
      <c r="V43" s="30">
        <v>2728</v>
      </c>
      <c r="W43" s="30">
        <v>2728</v>
      </c>
      <c r="X43" s="30">
        <v>2728</v>
      </c>
      <c r="Y43" s="79">
        <v>2728</v>
      </c>
    </row>
    <row r="44" spans="1:25" ht="15" customHeight="1" x14ac:dyDescent="0.35">
      <c r="A44" s="29" t="s">
        <v>19</v>
      </c>
      <c r="B44" s="35" t="s">
        <v>59</v>
      </c>
      <c r="C44" s="35" t="s">
        <v>59</v>
      </c>
      <c r="D44" s="35" t="s">
        <v>59</v>
      </c>
      <c r="E44" s="35" t="s">
        <v>59</v>
      </c>
      <c r="F44" s="35" t="s">
        <v>59</v>
      </c>
      <c r="G44" s="35" t="s">
        <v>59</v>
      </c>
      <c r="H44" s="35" t="s">
        <v>59</v>
      </c>
      <c r="I44" s="30">
        <v>636</v>
      </c>
      <c r="J44" s="30">
        <v>937</v>
      </c>
      <c r="K44" s="30">
        <v>1147</v>
      </c>
      <c r="L44" s="30">
        <v>1147</v>
      </c>
      <c r="M44" s="30">
        <v>1147</v>
      </c>
      <c r="N44" s="30">
        <v>1147</v>
      </c>
      <c r="O44" s="30">
        <v>1147</v>
      </c>
      <c r="P44" s="30">
        <v>1147</v>
      </c>
      <c r="Q44" s="30">
        <v>1147</v>
      </c>
      <c r="R44" s="30">
        <v>1147</v>
      </c>
      <c r="S44" s="30">
        <v>1147</v>
      </c>
      <c r="T44" s="30">
        <v>1147</v>
      </c>
      <c r="U44" s="30">
        <v>1147</v>
      </c>
      <c r="V44" s="30">
        <v>1147</v>
      </c>
      <c r="W44" s="30">
        <v>1147</v>
      </c>
      <c r="X44" s="30">
        <v>1147</v>
      </c>
      <c r="Y44" s="79">
        <v>1147</v>
      </c>
    </row>
    <row r="45" spans="1:25" ht="15" customHeight="1" x14ac:dyDescent="0.35">
      <c r="A45" s="29" t="s">
        <v>99</v>
      </c>
      <c r="B45" s="35" t="s">
        <v>59</v>
      </c>
      <c r="C45" s="35" t="s">
        <v>59</v>
      </c>
      <c r="D45" s="35" t="s">
        <v>59</v>
      </c>
      <c r="E45" s="35" t="s">
        <v>59</v>
      </c>
      <c r="F45" s="35" t="s">
        <v>59</v>
      </c>
      <c r="G45" s="35" t="s">
        <v>59</v>
      </c>
      <c r="H45" s="35" t="s">
        <v>59</v>
      </c>
      <c r="I45" s="35" t="s">
        <v>59</v>
      </c>
      <c r="J45" s="35" t="s">
        <v>59</v>
      </c>
      <c r="K45" s="30">
        <v>90</v>
      </c>
      <c r="L45" s="30">
        <v>90</v>
      </c>
      <c r="M45" s="30">
        <v>90</v>
      </c>
      <c r="N45" s="30">
        <v>90</v>
      </c>
      <c r="O45" s="30">
        <v>90</v>
      </c>
      <c r="P45" s="30">
        <v>90</v>
      </c>
      <c r="Q45" s="30">
        <v>90</v>
      </c>
      <c r="R45" s="30">
        <v>90</v>
      </c>
      <c r="S45" s="30">
        <v>90</v>
      </c>
      <c r="T45" s="30">
        <v>90</v>
      </c>
      <c r="U45" s="30">
        <v>90</v>
      </c>
      <c r="V45" s="30">
        <v>90</v>
      </c>
      <c r="W45" s="30">
        <v>90</v>
      </c>
      <c r="X45" s="30">
        <v>90</v>
      </c>
      <c r="Y45" s="79">
        <v>90</v>
      </c>
    </row>
    <row r="46" spans="1:25" ht="15" customHeight="1" x14ac:dyDescent="0.35">
      <c r="A46" s="29" t="s">
        <v>20</v>
      </c>
      <c r="B46" s="35" t="s">
        <v>59</v>
      </c>
      <c r="C46" s="35" t="s">
        <v>59</v>
      </c>
      <c r="D46" s="35" t="s">
        <v>59</v>
      </c>
      <c r="E46" s="35" t="s">
        <v>59</v>
      </c>
      <c r="F46" s="35" t="s">
        <v>59</v>
      </c>
      <c r="G46" s="35" t="s">
        <v>59</v>
      </c>
      <c r="H46" s="35" t="s">
        <v>59</v>
      </c>
      <c r="I46" s="35" t="s">
        <v>59</v>
      </c>
      <c r="J46" s="30">
        <v>200</v>
      </c>
      <c r="K46" s="30">
        <v>200</v>
      </c>
      <c r="L46" s="30">
        <v>200</v>
      </c>
      <c r="M46" s="30">
        <v>200</v>
      </c>
      <c r="N46" s="30">
        <v>200</v>
      </c>
      <c r="O46" s="30">
        <v>200</v>
      </c>
      <c r="P46" s="30">
        <v>200</v>
      </c>
      <c r="Q46" s="30">
        <v>200</v>
      </c>
      <c r="R46" s="30">
        <v>209</v>
      </c>
      <c r="S46" s="30">
        <v>209</v>
      </c>
      <c r="T46" s="30">
        <v>217</v>
      </c>
      <c r="U46" s="30">
        <v>217</v>
      </c>
      <c r="V46" s="30">
        <v>217</v>
      </c>
      <c r="W46" s="30">
        <v>217</v>
      </c>
      <c r="X46" s="30">
        <v>217</v>
      </c>
      <c r="Y46" s="79">
        <v>222</v>
      </c>
    </row>
    <row r="47" spans="1:25" ht="15" customHeight="1" x14ac:dyDescent="0.35">
      <c r="A47" s="29" t="s">
        <v>100</v>
      </c>
      <c r="B47" s="35" t="s">
        <v>59</v>
      </c>
      <c r="C47" s="35" t="s">
        <v>59</v>
      </c>
      <c r="D47" s="35" t="s">
        <v>59</v>
      </c>
      <c r="E47" s="35" t="s">
        <v>59</v>
      </c>
      <c r="F47" s="35" t="s">
        <v>59</v>
      </c>
      <c r="G47" s="35" t="s">
        <v>59</v>
      </c>
      <c r="H47" s="35" t="s">
        <v>59</v>
      </c>
      <c r="I47" s="35" t="s">
        <v>59</v>
      </c>
      <c r="J47" s="35" t="s">
        <v>59</v>
      </c>
      <c r="K47" s="35" t="s">
        <v>59</v>
      </c>
      <c r="L47" s="35" t="s">
        <v>59</v>
      </c>
      <c r="M47" s="30">
        <v>67</v>
      </c>
      <c r="N47" s="30">
        <v>67</v>
      </c>
      <c r="O47" s="30">
        <v>67</v>
      </c>
      <c r="P47" s="30">
        <v>67</v>
      </c>
      <c r="Q47" s="30">
        <v>67</v>
      </c>
      <c r="R47" s="30">
        <v>67</v>
      </c>
      <c r="S47" s="30">
        <v>67</v>
      </c>
      <c r="T47" s="30">
        <v>67</v>
      </c>
      <c r="U47" s="30">
        <v>67</v>
      </c>
      <c r="V47" s="30">
        <v>67</v>
      </c>
      <c r="W47" s="30">
        <v>67</v>
      </c>
      <c r="X47" s="30">
        <v>67</v>
      </c>
      <c r="Y47" s="79">
        <v>67</v>
      </c>
    </row>
    <row r="48" spans="1:25" ht="15" customHeight="1" x14ac:dyDescent="0.35">
      <c r="A48" s="29" t="s">
        <v>101</v>
      </c>
      <c r="B48" s="35" t="s">
        <v>59</v>
      </c>
      <c r="C48" s="35" t="s">
        <v>59</v>
      </c>
      <c r="D48" s="35" t="s">
        <v>59</v>
      </c>
      <c r="E48" s="35" t="s">
        <v>59</v>
      </c>
      <c r="F48" s="35" t="s">
        <v>59</v>
      </c>
      <c r="G48" s="35" t="s">
        <v>59</v>
      </c>
      <c r="H48" s="35" t="s">
        <v>59</v>
      </c>
      <c r="I48" s="35" t="s">
        <v>59</v>
      </c>
      <c r="J48" s="35" t="s">
        <v>59</v>
      </c>
      <c r="K48" s="30">
        <v>162</v>
      </c>
      <c r="L48" s="30">
        <v>162</v>
      </c>
      <c r="M48" s="30">
        <v>162</v>
      </c>
      <c r="N48" s="30">
        <v>162</v>
      </c>
      <c r="O48" s="30">
        <v>162</v>
      </c>
      <c r="P48" s="30">
        <v>162</v>
      </c>
      <c r="Q48" s="30">
        <v>180</v>
      </c>
      <c r="R48" s="30">
        <v>180</v>
      </c>
      <c r="S48" s="30">
        <v>180</v>
      </c>
      <c r="T48" s="30">
        <v>744</v>
      </c>
      <c r="U48" s="30">
        <v>744</v>
      </c>
      <c r="V48" s="30">
        <v>744</v>
      </c>
      <c r="W48" s="30">
        <v>814</v>
      </c>
      <c r="X48" s="30">
        <v>814</v>
      </c>
      <c r="Y48" s="79">
        <v>814</v>
      </c>
    </row>
    <row r="49" spans="1:25" ht="15" customHeight="1" x14ac:dyDescent="0.35">
      <c r="A49" s="29" t="s">
        <v>21</v>
      </c>
      <c r="B49" s="35" t="s">
        <v>59</v>
      </c>
      <c r="C49" s="35" t="s">
        <v>59</v>
      </c>
      <c r="D49" s="35" t="s">
        <v>59</v>
      </c>
      <c r="E49" s="35" t="s">
        <v>59</v>
      </c>
      <c r="F49" s="35" t="s">
        <v>59</v>
      </c>
      <c r="G49" s="35" t="s">
        <v>59</v>
      </c>
      <c r="H49" s="35" t="s">
        <v>59</v>
      </c>
      <c r="I49" s="35" t="s">
        <v>59</v>
      </c>
      <c r="J49" s="30">
        <v>1431</v>
      </c>
      <c r="K49" s="30">
        <v>1431</v>
      </c>
      <c r="L49" s="30">
        <v>1431</v>
      </c>
      <c r="M49" s="30">
        <v>1431</v>
      </c>
      <c r="N49" s="30">
        <v>1431</v>
      </c>
      <c r="O49" s="30">
        <v>1431</v>
      </c>
      <c r="P49" s="30">
        <v>1431</v>
      </c>
      <c r="Q49" s="30">
        <v>1431</v>
      </c>
      <c r="R49" s="30">
        <v>1431</v>
      </c>
      <c r="S49" s="30">
        <v>1431</v>
      </c>
      <c r="T49" s="30">
        <v>1461</v>
      </c>
      <c r="U49" s="30">
        <v>1461</v>
      </c>
      <c r="V49" s="30">
        <v>1461</v>
      </c>
      <c r="W49" s="30">
        <v>1461</v>
      </c>
      <c r="X49" s="30">
        <v>1461</v>
      </c>
      <c r="Y49" s="79">
        <v>1461</v>
      </c>
    </row>
    <row r="50" spans="1:25" ht="15" customHeight="1" x14ac:dyDescent="0.35">
      <c r="A50" s="29" t="s">
        <v>22</v>
      </c>
      <c r="B50" s="30">
        <v>22111.1</v>
      </c>
      <c r="C50" s="30">
        <v>22111.1</v>
      </c>
      <c r="D50" s="30">
        <v>22113.1</v>
      </c>
      <c r="E50" s="30">
        <v>22113.1</v>
      </c>
      <c r="F50" s="30">
        <v>22113.1</v>
      </c>
      <c r="G50" s="30">
        <v>19843.2</v>
      </c>
      <c r="H50" s="30">
        <v>19843.2</v>
      </c>
      <c r="I50" s="30">
        <v>19978.5</v>
      </c>
      <c r="J50" s="30">
        <v>19978.5</v>
      </c>
      <c r="K50" s="30">
        <v>21977.1</v>
      </c>
      <c r="L50" s="30">
        <v>21977.1</v>
      </c>
      <c r="M50" s="30">
        <v>21977.1</v>
      </c>
      <c r="N50" s="30">
        <v>21977.1</v>
      </c>
      <c r="O50" s="30">
        <v>21977.1</v>
      </c>
      <c r="P50" s="30">
        <v>22226</v>
      </c>
      <c r="Q50" s="30">
        <v>22226</v>
      </c>
      <c r="R50" s="30">
        <v>22226</v>
      </c>
      <c r="S50" s="30">
        <v>22226</v>
      </c>
      <c r="T50" s="30">
        <v>23192</v>
      </c>
      <c r="U50" s="30">
        <v>23192</v>
      </c>
      <c r="V50" s="30">
        <v>23192</v>
      </c>
      <c r="W50" s="30">
        <v>23192</v>
      </c>
      <c r="X50" s="30">
        <v>23192</v>
      </c>
      <c r="Y50" s="79">
        <v>23972</v>
      </c>
    </row>
    <row r="51" spans="1:25" ht="15" customHeight="1" x14ac:dyDescent="0.35">
      <c r="A51" s="29" t="s">
        <v>945</v>
      </c>
      <c r="B51" s="35" t="s">
        <v>59</v>
      </c>
      <c r="C51" s="35" t="s">
        <v>59</v>
      </c>
      <c r="D51" s="35" t="s">
        <v>59</v>
      </c>
      <c r="E51" s="35" t="s">
        <v>59</v>
      </c>
      <c r="F51" s="35" t="s">
        <v>59</v>
      </c>
      <c r="G51" s="35" t="s">
        <v>59</v>
      </c>
      <c r="H51" s="35" t="s">
        <v>59</v>
      </c>
      <c r="I51" s="35" t="s">
        <v>59</v>
      </c>
      <c r="J51" s="30">
        <v>1</v>
      </c>
      <c r="K51" s="30">
        <v>194</v>
      </c>
      <c r="L51" s="30">
        <v>194</v>
      </c>
      <c r="M51" s="30">
        <v>194</v>
      </c>
      <c r="N51" s="30">
        <v>82</v>
      </c>
      <c r="O51" s="30">
        <v>82</v>
      </c>
      <c r="P51" s="30">
        <v>82</v>
      </c>
      <c r="Q51" s="30">
        <v>82</v>
      </c>
      <c r="R51" s="30">
        <v>82</v>
      </c>
      <c r="S51" s="30">
        <v>82</v>
      </c>
      <c r="T51" s="30">
        <v>82</v>
      </c>
      <c r="U51" s="30">
        <v>82</v>
      </c>
      <c r="V51" s="30">
        <v>82</v>
      </c>
      <c r="W51" s="30">
        <v>162</v>
      </c>
      <c r="X51" s="30">
        <v>163</v>
      </c>
      <c r="Y51" s="79">
        <v>137</v>
      </c>
    </row>
    <row r="52" spans="1:25" ht="15" customHeight="1" x14ac:dyDescent="0.35">
      <c r="A52" s="29" t="s">
        <v>103</v>
      </c>
      <c r="B52" s="35" t="s">
        <v>59</v>
      </c>
      <c r="C52" s="35" t="s">
        <v>59</v>
      </c>
      <c r="D52" s="35" t="s">
        <v>59</v>
      </c>
      <c r="E52" s="35" t="s">
        <v>59</v>
      </c>
      <c r="F52" s="35" t="s">
        <v>59</v>
      </c>
      <c r="G52" s="35" t="s">
        <v>59</v>
      </c>
      <c r="H52" s="35" t="s">
        <v>59</v>
      </c>
      <c r="I52" s="35" t="s">
        <v>59</v>
      </c>
      <c r="J52" s="35" t="s">
        <v>59</v>
      </c>
      <c r="K52" s="30">
        <v>783</v>
      </c>
      <c r="L52" s="30">
        <v>783</v>
      </c>
      <c r="M52" s="30">
        <v>783</v>
      </c>
      <c r="N52" s="30">
        <v>783</v>
      </c>
      <c r="O52" s="30">
        <v>783</v>
      </c>
      <c r="P52" s="30">
        <v>783</v>
      </c>
      <c r="Q52" s="30">
        <v>783</v>
      </c>
      <c r="R52" s="30">
        <v>783</v>
      </c>
      <c r="S52" s="30">
        <v>783</v>
      </c>
      <c r="T52" s="30">
        <v>783</v>
      </c>
      <c r="U52" s="30">
        <v>783</v>
      </c>
      <c r="V52" s="30">
        <v>783</v>
      </c>
      <c r="W52" s="30">
        <v>783</v>
      </c>
      <c r="X52" s="30">
        <v>783</v>
      </c>
      <c r="Y52" s="79">
        <v>783</v>
      </c>
    </row>
    <row r="53" spans="1:25" ht="15" customHeight="1" x14ac:dyDescent="0.35">
      <c r="A53" s="29" t="s">
        <v>104</v>
      </c>
      <c r="B53" s="35" t="s">
        <v>59</v>
      </c>
      <c r="C53" s="35" t="s">
        <v>59</v>
      </c>
      <c r="D53" s="35" t="s">
        <v>59</v>
      </c>
      <c r="E53" s="35" t="s">
        <v>59</v>
      </c>
      <c r="F53" s="35" t="s">
        <v>59</v>
      </c>
      <c r="G53" s="35" t="s">
        <v>59</v>
      </c>
      <c r="H53" s="35" t="s">
        <v>59</v>
      </c>
      <c r="I53" s="35" t="s">
        <v>59</v>
      </c>
      <c r="J53" s="35" t="s">
        <v>59</v>
      </c>
      <c r="K53" s="30">
        <v>406</v>
      </c>
      <c r="L53" s="30">
        <v>406</v>
      </c>
      <c r="M53" s="30">
        <v>406</v>
      </c>
      <c r="N53" s="30">
        <v>406</v>
      </c>
      <c r="O53" s="30">
        <v>406</v>
      </c>
      <c r="P53" s="30">
        <v>406</v>
      </c>
      <c r="Q53" s="30">
        <v>406</v>
      </c>
      <c r="R53" s="30">
        <v>406</v>
      </c>
      <c r="S53" s="30">
        <v>200</v>
      </c>
      <c r="T53" s="30">
        <v>200</v>
      </c>
      <c r="U53" s="30">
        <v>200</v>
      </c>
      <c r="V53" s="30">
        <v>200</v>
      </c>
      <c r="W53" s="30">
        <v>200</v>
      </c>
      <c r="X53" s="30">
        <v>200</v>
      </c>
      <c r="Y53" s="79">
        <v>200</v>
      </c>
    </row>
    <row r="54" spans="1:25" ht="15" customHeight="1" x14ac:dyDescent="0.35">
      <c r="A54" s="29" t="s">
        <v>23</v>
      </c>
      <c r="B54" s="35" t="s">
        <v>59</v>
      </c>
      <c r="C54" s="35" t="s">
        <v>59</v>
      </c>
      <c r="D54" s="35" t="s">
        <v>59</v>
      </c>
      <c r="E54" s="35" t="s">
        <v>59</v>
      </c>
      <c r="F54" s="35" t="s">
        <v>59</v>
      </c>
      <c r="G54" s="35" t="s">
        <v>59</v>
      </c>
      <c r="H54" s="35" t="s">
        <v>59</v>
      </c>
      <c r="I54" s="35" t="s">
        <v>59</v>
      </c>
      <c r="J54" s="35" t="s">
        <v>59</v>
      </c>
      <c r="K54" s="30">
        <v>527</v>
      </c>
      <c r="L54" s="30">
        <v>527</v>
      </c>
      <c r="M54" s="30">
        <v>527</v>
      </c>
      <c r="N54" s="30">
        <v>527</v>
      </c>
      <c r="O54" s="30">
        <v>527</v>
      </c>
      <c r="P54" s="30">
        <v>527</v>
      </c>
      <c r="Q54" s="30">
        <v>527</v>
      </c>
      <c r="R54" s="30">
        <v>527</v>
      </c>
      <c r="S54" s="30">
        <v>527</v>
      </c>
      <c r="T54" s="30">
        <v>527</v>
      </c>
      <c r="U54" s="30">
        <v>527</v>
      </c>
      <c r="V54" s="30">
        <v>527</v>
      </c>
      <c r="W54" s="30">
        <v>527</v>
      </c>
      <c r="X54" s="30">
        <v>527</v>
      </c>
      <c r="Y54" s="79">
        <v>527</v>
      </c>
    </row>
    <row r="55" spans="1:25" ht="15" customHeight="1" x14ac:dyDescent="0.35">
      <c r="A55" s="29" t="s">
        <v>76</v>
      </c>
      <c r="B55" s="30">
        <v>21330</v>
      </c>
      <c r="C55" s="30">
        <v>21330</v>
      </c>
      <c r="D55" s="30">
        <v>21330.2</v>
      </c>
      <c r="E55" s="30">
        <v>20354.8</v>
      </c>
      <c r="F55" s="30">
        <v>20354.8</v>
      </c>
      <c r="G55" s="30">
        <v>15641</v>
      </c>
      <c r="H55" s="30">
        <v>15921</v>
      </c>
      <c r="I55" s="30">
        <v>15221</v>
      </c>
      <c r="J55" s="30">
        <v>15221</v>
      </c>
      <c r="K55" s="30">
        <v>15921</v>
      </c>
      <c r="L55" s="30">
        <v>15921</v>
      </c>
      <c r="M55" s="30">
        <v>14721</v>
      </c>
      <c r="N55" s="30">
        <v>13612</v>
      </c>
      <c r="O55" s="30">
        <v>12532</v>
      </c>
      <c r="P55" s="30">
        <v>11062</v>
      </c>
      <c r="Q55" s="30">
        <v>8221</v>
      </c>
      <c r="R55" s="30">
        <v>6941</v>
      </c>
      <c r="S55" s="30">
        <v>6941</v>
      </c>
      <c r="T55" s="30">
        <v>7841</v>
      </c>
      <c r="U55" s="30">
        <v>8736</v>
      </c>
      <c r="V55" s="30">
        <v>8736</v>
      </c>
      <c r="W55" s="30">
        <v>8736</v>
      </c>
      <c r="X55" s="30">
        <v>8933</v>
      </c>
      <c r="Y55" s="79">
        <v>9827</v>
      </c>
    </row>
    <row r="56" spans="1:25" ht="15" customHeight="1" x14ac:dyDescent="0.35">
      <c r="A56" s="29" t="s">
        <v>24</v>
      </c>
      <c r="B56" s="30">
        <v>26159.9</v>
      </c>
      <c r="C56" s="30">
        <v>25653.9</v>
      </c>
      <c r="D56" s="30">
        <v>25653.9</v>
      </c>
      <c r="E56" s="30">
        <v>24643</v>
      </c>
      <c r="F56" s="30">
        <v>23943</v>
      </c>
      <c r="G56" s="30">
        <v>22443</v>
      </c>
      <c r="H56" s="30">
        <v>20143</v>
      </c>
      <c r="I56" s="30">
        <v>19343</v>
      </c>
      <c r="J56" s="30">
        <v>21143</v>
      </c>
      <c r="K56" s="30">
        <v>21143</v>
      </c>
      <c r="L56" s="30">
        <v>21143</v>
      </c>
      <c r="M56" s="30">
        <v>21143</v>
      </c>
      <c r="N56" s="30">
        <v>18610</v>
      </c>
      <c r="O56" s="30">
        <v>18610</v>
      </c>
      <c r="P56" s="30">
        <v>18860</v>
      </c>
      <c r="Q56" s="30">
        <v>18860</v>
      </c>
      <c r="R56" s="30">
        <v>18860</v>
      </c>
      <c r="S56" s="30">
        <v>18860</v>
      </c>
      <c r="T56" s="30">
        <v>18860</v>
      </c>
      <c r="U56" s="30">
        <v>18860</v>
      </c>
      <c r="V56" s="30">
        <v>14860</v>
      </c>
      <c r="W56" s="30">
        <v>14860</v>
      </c>
      <c r="X56" s="30">
        <v>14860</v>
      </c>
      <c r="Y56" s="79">
        <v>15460</v>
      </c>
    </row>
    <row r="57" spans="1:25" ht="15" customHeight="1" x14ac:dyDescent="0.35">
      <c r="A57" s="29" t="s">
        <v>918</v>
      </c>
      <c r="B57" s="35" t="s">
        <v>59</v>
      </c>
      <c r="C57" s="30">
        <v>505</v>
      </c>
      <c r="D57" s="30">
        <v>2030.5</v>
      </c>
      <c r="E57" s="30">
        <v>2030.5</v>
      </c>
      <c r="F57" s="30">
        <v>2030.5</v>
      </c>
      <c r="G57" s="30">
        <v>2030.5</v>
      </c>
      <c r="H57" s="30">
        <v>2030.5</v>
      </c>
      <c r="I57" s="30">
        <v>2030.5</v>
      </c>
      <c r="J57" s="30">
        <v>2030.5</v>
      </c>
      <c r="K57" s="30">
        <v>2030.5</v>
      </c>
      <c r="L57" s="30">
        <v>2058.5</v>
      </c>
      <c r="M57" s="30">
        <v>2058.5</v>
      </c>
      <c r="N57" s="30">
        <v>2099.5</v>
      </c>
      <c r="O57" s="30">
        <v>2099.5</v>
      </c>
      <c r="P57" s="30">
        <v>2119.5</v>
      </c>
      <c r="Q57" s="30">
        <v>2119.5</v>
      </c>
      <c r="R57" s="30">
        <v>2119.5</v>
      </c>
      <c r="S57" s="30">
        <v>2119.5</v>
      </c>
      <c r="T57" s="30">
        <v>2148</v>
      </c>
      <c r="U57" s="30">
        <v>2148</v>
      </c>
      <c r="V57" s="30">
        <v>2148</v>
      </c>
      <c r="W57" s="30">
        <v>2148</v>
      </c>
      <c r="X57" s="30">
        <v>2148</v>
      </c>
      <c r="Y57" s="79">
        <v>2148</v>
      </c>
    </row>
    <row r="58" spans="1:25" ht="15" customHeight="1" x14ac:dyDescent="0.35">
      <c r="A58" s="29" t="s">
        <v>77</v>
      </c>
      <c r="B58" s="35" t="s">
        <v>59</v>
      </c>
      <c r="C58" s="35" t="s">
        <v>59</v>
      </c>
      <c r="D58" s="35" t="s">
        <v>59</v>
      </c>
      <c r="E58" s="35" t="s">
        <v>59</v>
      </c>
      <c r="F58" s="35" t="s">
        <v>59</v>
      </c>
      <c r="G58" s="35" t="s">
        <v>59</v>
      </c>
      <c r="H58" s="35" t="s">
        <v>59</v>
      </c>
      <c r="I58" s="35" t="s">
        <v>59</v>
      </c>
      <c r="J58" s="35" t="s">
        <v>59</v>
      </c>
      <c r="K58" s="30">
        <v>116</v>
      </c>
      <c r="L58" s="30">
        <v>116</v>
      </c>
      <c r="M58" s="30">
        <v>116</v>
      </c>
      <c r="N58" s="30">
        <v>116</v>
      </c>
      <c r="O58" s="30">
        <v>116</v>
      </c>
      <c r="P58" s="30">
        <v>116</v>
      </c>
      <c r="Q58" s="30">
        <v>116</v>
      </c>
      <c r="R58" s="30">
        <v>116</v>
      </c>
      <c r="S58" s="30">
        <v>116</v>
      </c>
      <c r="T58" s="30">
        <v>116</v>
      </c>
      <c r="U58" s="30">
        <v>116</v>
      </c>
      <c r="V58" s="30">
        <v>116</v>
      </c>
      <c r="W58" s="30">
        <v>116</v>
      </c>
      <c r="X58" s="30">
        <v>116</v>
      </c>
      <c r="Y58" s="79">
        <v>116</v>
      </c>
    </row>
    <row r="59" spans="1:25" ht="15" customHeight="1" x14ac:dyDescent="0.35">
      <c r="A59" s="29" t="s">
        <v>106</v>
      </c>
      <c r="B59" s="35" t="s">
        <v>59</v>
      </c>
      <c r="C59" s="35" t="s">
        <v>59</v>
      </c>
      <c r="D59" s="35" t="s">
        <v>59</v>
      </c>
      <c r="E59" s="35" t="s">
        <v>59</v>
      </c>
      <c r="F59" s="35" t="s">
        <v>59</v>
      </c>
      <c r="G59" s="35" t="s">
        <v>59</v>
      </c>
      <c r="H59" s="35" t="s">
        <v>59</v>
      </c>
      <c r="I59" s="30">
        <v>765</v>
      </c>
      <c r="J59" s="30">
        <v>765</v>
      </c>
      <c r="K59" s="30">
        <v>765</v>
      </c>
      <c r="L59" s="30">
        <v>765</v>
      </c>
      <c r="M59" s="30">
        <v>765</v>
      </c>
      <c r="N59" s="30">
        <v>765</v>
      </c>
      <c r="O59" s="30">
        <v>765</v>
      </c>
      <c r="P59" s="30">
        <v>765</v>
      </c>
      <c r="Q59" s="30">
        <v>765</v>
      </c>
      <c r="R59" s="30">
        <v>765</v>
      </c>
      <c r="S59" s="30">
        <v>765</v>
      </c>
      <c r="T59" s="30">
        <v>765</v>
      </c>
      <c r="U59" s="30">
        <v>765</v>
      </c>
      <c r="V59" s="30">
        <v>765</v>
      </c>
      <c r="W59" s="30">
        <v>765</v>
      </c>
      <c r="X59" s="30">
        <v>765</v>
      </c>
      <c r="Y59" s="79">
        <v>765</v>
      </c>
    </row>
    <row r="60" spans="1:25" ht="15" customHeight="1" x14ac:dyDescent="0.35">
      <c r="A60" s="29" t="s">
        <v>107</v>
      </c>
      <c r="B60" s="35" t="s">
        <v>59</v>
      </c>
      <c r="C60" s="35" t="s">
        <v>59</v>
      </c>
      <c r="D60" s="35" t="s">
        <v>59</v>
      </c>
      <c r="E60" s="35" t="s">
        <v>59</v>
      </c>
      <c r="F60" s="30">
        <v>803</v>
      </c>
      <c r="G60" s="30">
        <v>803</v>
      </c>
      <c r="H60" s="30">
        <v>803</v>
      </c>
      <c r="I60" s="30">
        <v>803</v>
      </c>
      <c r="J60" s="30">
        <v>803</v>
      </c>
      <c r="K60" s="30">
        <v>1780</v>
      </c>
      <c r="L60" s="30">
        <v>1780</v>
      </c>
      <c r="M60" s="30">
        <v>1780</v>
      </c>
      <c r="N60" s="30">
        <v>1780</v>
      </c>
      <c r="O60" s="30">
        <v>1780</v>
      </c>
      <c r="P60" s="30">
        <v>1780</v>
      </c>
      <c r="Q60" s="30">
        <v>1780</v>
      </c>
      <c r="R60" s="30">
        <v>1780</v>
      </c>
      <c r="S60" s="30">
        <v>1780</v>
      </c>
      <c r="T60" s="30">
        <v>1780</v>
      </c>
      <c r="U60" s="30">
        <v>1780</v>
      </c>
      <c r="V60" s="30">
        <v>1780</v>
      </c>
      <c r="W60" s="30">
        <v>1780</v>
      </c>
      <c r="X60" s="30">
        <v>1780</v>
      </c>
      <c r="Y60" s="79">
        <v>1780</v>
      </c>
    </row>
    <row r="61" spans="1:25" ht="15" customHeight="1" x14ac:dyDescent="0.35">
      <c r="A61" s="29" t="s">
        <v>25</v>
      </c>
      <c r="B61" s="35" t="s">
        <v>59</v>
      </c>
      <c r="C61" s="35" t="s">
        <v>59</v>
      </c>
      <c r="D61" s="35" t="s">
        <v>59</v>
      </c>
      <c r="E61" s="35" t="s">
        <v>59</v>
      </c>
      <c r="F61" s="35" t="s">
        <v>59</v>
      </c>
      <c r="G61" s="35" t="s">
        <v>59</v>
      </c>
      <c r="H61" s="35" t="s">
        <v>59</v>
      </c>
      <c r="I61" s="35" t="s">
        <v>59</v>
      </c>
      <c r="J61" s="35" t="s">
        <v>59</v>
      </c>
      <c r="K61" s="30">
        <v>84</v>
      </c>
      <c r="L61" s="30">
        <v>84</v>
      </c>
      <c r="M61" s="30">
        <v>84</v>
      </c>
      <c r="N61" s="30">
        <v>84</v>
      </c>
      <c r="O61" s="30">
        <v>84</v>
      </c>
      <c r="P61" s="30">
        <v>84</v>
      </c>
      <c r="Q61" s="30">
        <v>84</v>
      </c>
      <c r="R61" s="30">
        <v>84</v>
      </c>
      <c r="S61" s="30">
        <v>84</v>
      </c>
      <c r="T61" s="30">
        <v>84</v>
      </c>
      <c r="U61" s="30">
        <v>84</v>
      </c>
      <c r="V61" s="30">
        <v>84</v>
      </c>
      <c r="W61" s="30">
        <v>84</v>
      </c>
      <c r="X61" s="30">
        <v>84</v>
      </c>
      <c r="Y61" s="79">
        <v>84</v>
      </c>
    </row>
    <row r="62" spans="1:25" ht="15" customHeight="1" x14ac:dyDescent="0.35">
      <c r="A62" s="29" t="s">
        <v>108</v>
      </c>
      <c r="B62" s="35" t="s">
        <v>59</v>
      </c>
      <c r="C62" s="35" t="s">
        <v>59</v>
      </c>
      <c r="D62" s="35" t="s">
        <v>59</v>
      </c>
      <c r="E62" s="35" t="s">
        <v>59</v>
      </c>
      <c r="F62" s="35" t="s">
        <v>59</v>
      </c>
      <c r="G62" s="35" t="s">
        <v>59</v>
      </c>
      <c r="H62" s="35" t="s">
        <v>59</v>
      </c>
      <c r="I62" s="35" t="s">
        <v>59</v>
      </c>
      <c r="J62" s="35" t="s">
        <v>59</v>
      </c>
      <c r="K62" s="35" t="s">
        <v>59</v>
      </c>
      <c r="L62" s="35" t="s">
        <v>59</v>
      </c>
      <c r="M62" s="35" t="s">
        <v>59</v>
      </c>
      <c r="N62" s="35" t="s">
        <v>59</v>
      </c>
      <c r="O62" s="35" t="s">
        <v>59</v>
      </c>
      <c r="P62" s="35" t="s">
        <v>59</v>
      </c>
      <c r="Q62" s="30">
        <v>49.5</v>
      </c>
      <c r="R62" s="30">
        <v>49.5</v>
      </c>
      <c r="S62" s="30">
        <v>49.5</v>
      </c>
      <c r="T62" s="30">
        <v>49.5</v>
      </c>
      <c r="U62" s="30">
        <v>49.5</v>
      </c>
      <c r="V62" s="30">
        <v>49.5</v>
      </c>
      <c r="W62" s="30">
        <v>49.5</v>
      </c>
      <c r="X62" s="30">
        <v>49.5</v>
      </c>
      <c r="Y62" s="79">
        <v>49.5</v>
      </c>
    </row>
    <row r="63" spans="1:25" ht="15" customHeight="1" x14ac:dyDescent="0.35">
      <c r="A63" s="29" t="s">
        <v>26</v>
      </c>
      <c r="B63" s="30">
        <v>1253.7</v>
      </c>
      <c r="C63" s="30">
        <v>1253.8</v>
      </c>
      <c r="D63" s="30">
        <v>1257.7</v>
      </c>
      <c r="E63" s="30">
        <v>1257.8</v>
      </c>
      <c r="F63" s="30">
        <v>1252.8</v>
      </c>
      <c r="G63" s="30">
        <v>1221</v>
      </c>
      <c r="H63" s="30">
        <v>1194.2</v>
      </c>
      <c r="I63" s="30">
        <v>1083.5</v>
      </c>
      <c r="J63" s="30">
        <v>1058.5</v>
      </c>
      <c r="K63" s="30">
        <v>1058.5</v>
      </c>
      <c r="L63" s="30">
        <v>1058.5</v>
      </c>
      <c r="M63" s="30">
        <v>1058.5</v>
      </c>
      <c r="N63" s="30">
        <v>1058.5</v>
      </c>
      <c r="O63" s="30">
        <v>1058.5</v>
      </c>
      <c r="P63" s="30">
        <v>1058.5</v>
      </c>
      <c r="Q63" s="30">
        <v>1058.5</v>
      </c>
      <c r="R63" s="30">
        <v>1058.5</v>
      </c>
      <c r="S63" s="30">
        <v>1058.5</v>
      </c>
      <c r="T63" s="30">
        <v>1058.5</v>
      </c>
      <c r="U63" s="30">
        <v>1058.5</v>
      </c>
      <c r="V63" s="30">
        <v>1058.5</v>
      </c>
      <c r="W63" s="30">
        <v>964.9</v>
      </c>
      <c r="X63" s="30">
        <v>919.1</v>
      </c>
      <c r="Y63" s="79">
        <v>919.1</v>
      </c>
    </row>
    <row r="64" spans="1:25" ht="15" customHeight="1" x14ac:dyDescent="0.35">
      <c r="A64" s="29" t="s">
        <v>27</v>
      </c>
      <c r="B64" s="35" t="s">
        <v>59</v>
      </c>
      <c r="C64" s="35" t="s">
        <v>59</v>
      </c>
      <c r="D64" s="35" t="s">
        <v>59</v>
      </c>
      <c r="E64" s="35" t="s">
        <v>59</v>
      </c>
      <c r="F64" s="35" t="s">
        <v>59</v>
      </c>
      <c r="G64" s="35" t="s">
        <v>59</v>
      </c>
      <c r="H64" s="35" t="s">
        <v>59</v>
      </c>
      <c r="I64" s="30">
        <v>2485</v>
      </c>
      <c r="J64" s="30">
        <v>2485</v>
      </c>
      <c r="K64" s="30">
        <v>2485</v>
      </c>
      <c r="L64" s="30">
        <v>2485</v>
      </c>
      <c r="M64" s="30">
        <v>2485</v>
      </c>
      <c r="N64" s="30">
        <v>2485</v>
      </c>
      <c r="O64" s="30">
        <v>2485</v>
      </c>
      <c r="P64" s="30">
        <v>2485</v>
      </c>
      <c r="Q64" s="30">
        <v>2485</v>
      </c>
      <c r="R64" s="30">
        <v>2485</v>
      </c>
      <c r="S64" s="30">
        <v>2485</v>
      </c>
      <c r="T64" s="30">
        <v>2485</v>
      </c>
      <c r="U64" s="30">
        <v>2485</v>
      </c>
      <c r="V64" s="30">
        <v>2485</v>
      </c>
      <c r="W64" s="30">
        <v>2485</v>
      </c>
      <c r="X64" s="30">
        <v>2485</v>
      </c>
      <c r="Y64" s="79">
        <v>2485</v>
      </c>
    </row>
    <row r="65" spans="1:25" ht="15" customHeight="1" x14ac:dyDescent="0.35">
      <c r="A65" s="29" t="s">
        <v>28</v>
      </c>
      <c r="B65" s="35" t="s">
        <v>59</v>
      </c>
      <c r="C65" s="35" t="s">
        <v>59</v>
      </c>
      <c r="D65" s="35" t="s">
        <v>59</v>
      </c>
      <c r="E65" s="35" t="s">
        <v>59</v>
      </c>
      <c r="F65" s="35" t="s">
        <v>59</v>
      </c>
      <c r="G65" s="35" t="s">
        <v>59</v>
      </c>
      <c r="H65" s="35" t="s">
        <v>59</v>
      </c>
      <c r="I65" s="35" t="s">
        <v>59</v>
      </c>
      <c r="J65" s="35" t="s">
        <v>59</v>
      </c>
      <c r="K65" s="30">
        <v>200</v>
      </c>
      <c r="L65" s="30">
        <v>204</v>
      </c>
      <c r="M65" s="30">
        <v>204</v>
      </c>
      <c r="N65" s="30">
        <v>204</v>
      </c>
      <c r="O65" s="30">
        <v>204</v>
      </c>
      <c r="P65" s="30">
        <v>204</v>
      </c>
      <c r="Q65" s="30">
        <v>204</v>
      </c>
      <c r="R65" s="30">
        <v>204</v>
      </c>
      <c r="S65" s="30">
        <v>204</v>
      </c>
      <c r="T65" s="30">
        <v>204</v>
      </c>
      <c r="U65" s="30">
        <v>204</v>
      </c>
      <c r="V65" s="30">
        <v>204</v>
      </c>
      <c r="W65" s="30">
        <v>204</v>
      </c>
      <c r="X65" s="30">
        <v>204</v>
      </c>
      <c r="Y65" s="79">
        <v>204</v>
      </c>
    </row>
    <row r="66" spans="1:25" ht="15" customHeight="1" x14ac:dyDescent="0.35">
      <c r="A66" s="29" t="s">
        <v>29</v>
      </c>
      <c r="B66" s="35" t="s">
        <v>59</v>
      </c>
      <c r="C66" s="35" t="s">
        <v>59</v>
      </c>
      <c r="D66" s="35" t="s">
        <v>59</v>
      </c>
      <c r="E66" s="35" t="s">
        <v>59</v>
      </c>
      <c r="F66" s="35" t="s">
        <v>59</v>
      </c>
      <c r="G66" s="35" t="s">
        <v>59</v>
      </c>
      <c r="H66" s="35" t="s">
        <v>59</v>
      </c>
      <c r="I66" s="35" t="s">
        <v>59</v>
      </c>
      <c r="J66" s="35" t="s">
        <v>59</v>
      </c>
      <c r="K66" s="30">
        <v>71</v>
      </c>
      <c r="L66" s="30">
        <v>71</v>
      </c>
      <c r="M66" s="30">
        <v>71</v>
      </c>
      <c r="N66" s="30">
        <v>71</v>
      </c>
      <c r="O66" s="30">
        <v>71</v>
      </c>
      <c r="P66" s="30">
        <v>71</v>
      </c>
      <c r="Q66" s="30">
        <v>71</v>
      </c>
      <c r="R66" s="30">
        <v>71</v>
      </c>
      <c r="S66" s="30">
        <v>83</v>
      </c>
      <c r="T66" s="30">
        <v>83</v>
      </c>
      <c r="U66" s="30">
        <v>83</v>
      </c>
      <c r="V66" s="30">
        <v>83</v>
      </c>
      <c r="W66" s="30">
        <v>83</v>
      </c>
      <c r="X66" s="30">
        <v>83</v>
      </c>
      <c r="Y66" s="79">
        <v>83</v>
      </c>
    </row>
    <row r="67" spans="1:25" ht="15" customHeight="1" x14ac:dyDescent="0.35">
      <c r="A67" s="29" t="s">
        <v>109</v>
      </c>
      <c r="B67" s="35" t="s">
        <v>59</v>
      </c>
      <c r="C67" s="35" t="s">
        <v>59</v>
      </c>
      <c r="D67" s="35" t="s">
        <v>59</v>
      </c>
      <c r="E67" s="35" t="s">
        <v>59</v>
      </c>
      <c r="F67" s="35" t="s">
        <v>59</v>
      </c>
      <c r="G67" s="35" t="s">
        <v>59</v>
      </c>
      <c r="H67" s="35" t="s">
        <v>59</v>
      </c>
      <c r="I67" s="35" t="s">
        <v>59</v>
      </c>
      <c r="J67" s="35" t="s">
        <v>59</v>
      </c>
      <c r="K67" s="30">
        <v>215</v>
      </c>
      <c r="L67" s="30">
        <v>215</v>
      </c>
      <c r="M67" s="30">
        <v>215</v>
      </c>
      <c r="N67" s="30">
        <v>215</v>
      </c>
      <c r="O67" s="30">
        <v>215</v>
      </c>
      <c r="P67" s="30">
        <v>215</v>
      </c>
      <c r="Q67" s="30">
        <v>215</v>
      </c>
      <c r="R67" s="30">
        <v>215</v>
      </c>
      <c r="S67" s="30">
        <v>110</v>
      </c>
      <c r="T67" s="30">
        <v>110</v>
      </c>
      <c r="U67" s="30">
        <v>110</v>
      </c>
      <c r="V67" s="30">
        <v>110</v>
      </c>
      <c r="W67" s="30">
        <v>110</v>
      </c>
      <c r="X67" s="30">
        <v>110</v>
      </c>
      <c r="Y67" s="79">
        <v>110</v>
      </c>
    </row>
    <row r="68" spans="1:25" ht="15" customHeight="1" x14ac:dyDescent="0.35">
      <c r="A68" s="29" t="s">
        <v>110</v>
      </c>
      <c r="B68" s="35" t="s">
        <v>59</v>
      </c>
      <c r="C68" s="35" t="s">
        <v>59</v>
      </c>
      <c r="D68" s="35" t="s">
        <v>59</v>
      </c>
      <c r="E68" s="35" t="s">
        <v>59</v>
      </c>
      <c r="F68" s="35" t="s">
        <v>59</v>
      </c>
      <c r="G68" s="35" t="s">
        <v>59</v>
      </c>
      <c r="H68" s="35" t="s">
        <v>59</v>
      </c>
      <c r="I68" s="35" t="s">
        <v>59</v>
      </c>
      <c r="J68" s="35" t="s">
        <v>59</v>
      </c>
      <c r="K68" s="35" t="s">
        <v>59</v>
      </c>
      <c r="L68" s="35" t="s">
        <v>59</v>
      </c>
      <c r="M68" s="35" t="s">
        <v>59</v>
      </c>
      <c r="N68" s="30">
        <v>36</v>
      </c>
      <c r="O68" s="30">
        <v>36</v>
      </c>
      <c r="P68" s="30">
        <v>36</v>
      </c>
      <c r="Q68" s="30">
        <v>36</v>
      </c>
      <c r="R68" s="30">
        <v>36</v>
      </c>
      <c r="S68" s="30">
        <v>36</v>
      </c>
      <c r="T68" s="30">
        <v>36</v>
      </c>
      <c r="U68" s="30">
        <v>36</v>
      </c>
      <c r="V68" s="30">
        <v>36</v>
      </c>
      <c r="W68" s="30">
        <v>36</v>
      </c>
      <c r="X68" s="30">
        <v>36</v>
      </c>
      <c r="Y68" s="79">
        <v>36</v>
      </c>
    </row>
    <row r="69" spans="1:25" ht="15" customHeight="1" x14ac:dyDescent="0.35">
      <c r="A69" s="29" t="s">
        <v>111</v>
      </c>
      <c r="B69" s="35" t="s">
        <v>59</v>
      </c>
      <c r="C69" s="35" t="s">
        <v>59</v>
      </c>
      <c r="D69" s="35" t="s">
        <v>59</v>
      </c>
      <c r="E69" s="35" t="s">
        <v>59</v>
      </c>
      <c r="F69" s="35" t="s">
        <v>59</v>
      </c>
      <c r="G69" s="35" t="s">
        <v>59</v>
      </c>
      <c r="H69" s="35" t="s">
        <v>59</v>
      </c>
      <c r="I69" s="30">
        <v>380</v>
      </c>
      <c r="J69" s="30">
        <v>380</v>
      </c>
      <c r="K69" s="30">
        <v>380</v>
      </c>
      <c r="L69" s="30">
        <v>380</v>
      </c>
      <c r="M69" s="30">
        <v>380</v>
      </c>
      <c r="N69" s="30">
        <v>380</v>
      </c>
      <c r="O69" s="30">
        <v>380</v>
      </c>
      <c r="P69" s="30">
        <v>380</v>
      </c>
      <c r="Q69" s="30">
        <v>380</v>
      </c>
      <c r="R69" s="30">
        <v>380</v>
      </c>
      <c r="S69" s="30">
        <v>380</v>
      </c>
      <c r="T69" s="30">
        <v>380</v>
      </c>
      <c r="U69" s="30">
        <v>380</v>
      </c>
      <c r="V69" s="30">
        <v>380</v>
      </c>
      <c r="W69" s="30">
        <v>380</v>
      </c>
      <c r="X69" s="30">
        <v>380</v>
      </c>
      <c r="Y69" s="79">
        <v>380</v>
      </c>
    </row>
    <row r="70" spans="1:25" ht="15" customHeight="1" x14ac:dyDescent="0.35">
      <c r="A70" s="29" t="s">
        <v>112</v>
      </c>
      <c r="B70" s="35" t="s">
        <v>59</v>
      </c>
      <c r="C70" s="35" t="s">
        <v>59</v>
      </c>
      <c r="D70" s="35" t="s">
        <v>59</v>
      </c>
      <c r="E70" s="35" t="s">
        <v>59</v>
      </c>
      <c r="F70" s="35" t="s">
        <v>59</v>
      </c>
      <c r="G70" s="35" t="s">
        <v>59</v>
      </c>
      <c r="H70" s="35" t="s">
        <v>59</v>
      </c>
      <c r="I70" s="35" t="s">
        <v>59</v>
      </c>
      <c r="J70" s="35" t="s">
        <v>59</v>
      </c>
      <c r="K70" s="30">
        <v>980</v>
      </c>
      <c r="L70" s="30">
        <v>980</v>
      </c>
      <c r="M70" s="30">
        <v>980</v>
      </c>
      <c r="N70" s="30">
        <v>980</v>
      </c>
      <c r="O70" s="30">
        <v>980</v>
      </c>
      <c r="P70" s="30">
        <v>980</v>
      </c>
      <c r="Q70" s="30">
        <v>980</v>
      </c>
      <c r="R70" s="30">
        <v>980</v>
      </c>
      <c r="S70" s="30">
        <v>980</v>
      </c>
      <c r="T70" s="30">
        <v>980</v>
      </c>
      <c r="U70" s="30">
        <v>980</v>
      </c>
      <c r="V70" s="30">
        <v>980</v>
      </c>
      <c r="W70" s="30">
        <v>980</v>
      </c>
      <c r="X70" s="30">
        <v>980</v>
      </c>
      <c r="Y70" s="79">
        <v>980</v>
      </c>
    </row>
    <row r="71" spans="1:25" ht="15" customHeight="1" x14ac:dyDescent="0.35">
      <c r="A71" s="29" t="s">
        <v>113</v>
      </c>
      <c r="B71" s="35" t="s">
        <v>59</v>
      </c>
      <c r="C71" s="35" t="s">
        <v>59</v>
      </c>
      <c r="D71" s="35" t="s">
        <v>59</v>
      </c>
      <c r="E71" s="35" t="s">
        <v>59</v>
      </c>
      <c r="F71" s="35" t="s">
        <v>59</v>
      </c>
      <c r="G71" s="35" t="s">
        <v>59</v>
      </c>
      <c r="H71" s="35" t="s">
        <v>59</v>
      </c>
      <c r="I71" s="35" t="s">
        <v>59</v>
      </c>
      <c r="J71" s="35" t="s">
        <v>59</v>
      </c>
      <c r="K71" s="35" t="s">
        <v>59</v>
      </c>
      <c r="L71" s="35" t="s">
        <v>59</v>
      </c>
      <c r="M71" s="35" t="s">
        <v>59</v>
      </c>
      <c r="N71" s="35" t="s">
        <v>59</v>
      </c>
      <c r="O71" s="35" t="s">
        <v>59</v>
      </c>
      <c r="P71" s="30">
        <v>5050</v>
      </c>
      <c r="Q71" s="30">
        <v>5050</v>
      </c>
      <c r="R71" s="30">
        <v>5050</v>
      </c>
      <c r="S71" s="30">
        <v>5050</v>
      </c>
      <c r="T71" s="30">
        <v>5050</v>
      </c>
      <c r="U71" s="30">
        <v>5050</v>
      </c>
      <c r="V71" s="30">
        <v>5050</v>
      </c>
      <c r="W71" s="30">
        <v>5050</v>
      </c>
      <c r="X71" s="30">
        <v>5050</v>
      </c>
      <c r="Y71" s="79">
        <v>5050</v>
      </c>
    </row>
    <row r="72" spans="1:25" ht="15" customHeight="1" x14ac:dyDescent="0.35">
      <c r="A72" s="29" t="s">
        <v>78</v>
      </c>
      <c r="B72" s="30">
        <v>16066.4</v>
      </c>
      <c r="C72" s="30">
        <v>16066.4</v>
      </c>
      <c r="D72" s="30">
        <v>16066.4</v>
      </c>
      <c r="E72" s="30">
        <v>16066.4</v>
      </c>
      <c r="F72" s="30">
        <v>16066.4</v>
      </c>
      <c r="G72" s="30">
        <v>16066.4</v>
      </c>
      <c r="H72" s="30">
        <v>16074.1</v>
      </c>
      <c r="I72" s="30">
        <v>16074.1</v>
      </c>
      <c r="J72" s="30">
        <v>16074.1</v>
      </c>
      <c r="K72" s="30">
        <v>16074.1</v>
      </c>
      <c r="L72" s="30">
        <v>16074.1</v>
      </c>
      <c r="M72" s="30">
        <v>16074.1</v>
      </c>
      <c r="N72" s="30">
        <v>8278.4</v>
      </c>
      <c r="O72" s="30">
        <v>8278.4</v>
      </c>
      <c r="P72" s="30">
        <v>8278.4</v>
      </c>
      <c r="Q72" s="30">
        <v>8278.4</v>
      </c>
      <c r="R72" s="30">
        <v>8278.4</v>
      </c>
      <c r="S72" s="30">
        <v>8278.4</v>
      </c>
      <c r="T72" s="30">
        <v>8278.4</v>
      </c>
      <c r="U72" s="30">
        <v>8278.4</v>
      </c>
      <c r="V72" s="30">
        <v>8278.4</v>
      </c>
      <c r="W72" s="30">
        <v>8278.4</v>
      </c>
      <c r="X72" s="30">
        <v>8278.4</v>
      </c>
      <c r="Y72" s="79">
        <v>8278.4</v>
      </c>
    </row>
    <row r="73" spans="1:25" ht="15" customHeight="1" x14ac:dyDescent="0.35">
      <c r="A73" s="29" t="s">
        <v>30</v>
      </c>
      <c r="B73" s="35" t="s">
        <v>59</v>
      </c>
      <c r="C73" s="35" t="s">
        <v>59</v>
      </c>
      <c r="D73" s="35" t="s">
        <v>59</v>
      </c>
      <c r="E73" s="35" t="s">
        <v>59</v>
      </c>
      <c r="F73" s="35" t="s">
        <v>59</v>
      </c>
      <c r="G73" s="35" t="s">
        <v>59</v>
      </c>
      <c r="H73" s="35" t="s">
        <v>59</v>
      </c>
      <c r="I73" s="35" t="s">
        <v>59</v>
      </c>
      <c r="J73" s="35" t="s">
        <v>59</v>
      </c>
      <c r="K73" s="30">
        <v>48</v>
      </c>
      <c r="L73" s="30">
        <v>48</v>
      </c>
      <c r="M73" s="30">
        <v>48</v>
      </c>
      <c r="N73" s="30">
        <v>48</v>
      </c>
      <c r="O73" s="30">
        <v>48</v>
      </c>
      <c r="P73" s="30">
        <v>48</v>
      </c>
      <c r="Q73" s="30">
        <v>48</v>
      </c>
      <c r="R73" s="30">
        <v>48</v>
      </c>
      <c r="S73" s="30">
        <v>48</v>
      </c>
      <c r="T73" s="30">
        <v>48</v>
      </c>
      <c r="U73" s="30">
        <v>48</v>
      </c>
      <c r="V73" s="30">
        <v>48</v>
      </c>
      <c r="W73" s="30">
        <v>48</v>
      </c>
      <c r="X73" s="30">
        <v>48</v>
      </c>
      <c r="Y73" s="79">
        <v>48</v>
      </c>
    </row>
    <row r="74" spans="1:25" ht="15" customHeight="1" x14ac:dyDescent="0.35">
      <c r="A74" s="29" t="s">
        <v>114</v>
      </c>
      <c r="B74" s="35" t="s">
        <v>59</v>
      </c>
      <c r="C74" s="35" t="s">
        <v>59</v>
      </c>
      <c r="D74" s="35" t="s">
        <v>59</v>
      </c>
      <c r="E74" s="35" t="s">
        <v>59</v>
      </c>
      <c r="F74" s="35" t="s">
        <v>59</v>
      </c>
      <c r="G74" s="35" t="s">
        <v>59</v>
      </c>
      <c r="H74" s="35" t="s">
        <v>59</v>
      </c>
      <c r="I74" s="35" t="s">
        <v>59</v>
      </c>
      <c r="J74" s="35" t="s">
        <v>59</v>
      </c>
      <c r="K74" s="30">
        <v>146</v>
      </c>
      <c r="L74" s="30">
        <v>146</v>
      </c>
      <c r="M74" s="30">
        <v>146</v>
      </c>
      <c r="N74" s="30">
        <v>146</v>
      </c>
      <c r="O74" s="30">
        <v>146</v>
      </c>
      <c r="P74" s="30">
        <v>146</v>
      </c>
      <c r="Q74" s="30">
        <v>146</v>
      </c>
      <c r="R74" s="30">
        <v>146</v>
      </c>
      <c r="S74" s="30">
        <v>146</v>
      </c>
      <c r="T74" s="30">
        <v>146</v>
      </c>
      <c r="U74" s="30">
        <v>146</v>
      </c>
      <c r="V74" s="30">
        <v>146</v>
      </c>
      <c r="W74" s="30">
        <v>146</v>
      </c>
      <c r="X74" s="30">
        <v>146</v>
      </c>
      <c r="Y74" s="79">
        <v>146</v>
      </c>
    </row>
    <row r="75" spans="1:25" ht="15" customHeight="1" x14ac:dyDescent="0.35">
      <c r="A75" s="29" t="s">
        <v>31</v>
      </c>
      <c r="B75" s="35" t="s">
        <v>59</v>
      </c>
      <c r="C75" s="35" t="s">
        <v>59</v>
      </c>
      <c r="D75" s="35" t="s">
        <v>59</v>
      </c>
      <c r="E75" s="30">
        <v>1282</v>
      </c>
      <c r="F75" s="30">
        <v>1282</v>
      </c>
      <c r="G75" s="30">
        <v>1282</v>
      </c>
      <c r="H75" s="30">
        <v>1282</v>
      </c>
      <c r="I75" s="30">
        <v>1282</v>
      </c>
      <c r="J75" s="30">
        <v>1282</v>
      </c>
      <c r="K75" s="30">
        <v>1282</v>
      </c>
      <c r="L75" s="30">
        <v>1282</v>
      </c>
      <c r="M75" s="30">
        <v>1664</v>
      </c>
      <c r="N75" s="30">
        <v>1664</v>
      </c>
      <c r="O75" s="30">
        <v>1664</v>
      </c>
      <c r="P75" s="30">
        <v>1664</v>
      </c>
      <c r="Q75" s="30">
        <v>1664</v>
      </c>
      <c r="R75" s="30">
        <v>1683</v>
      </c>
      <c r="S75" s="30">
        <v>1683</v>
      </c>
      <c r="T75" s="30">
        <v>1683</v>
      </c>
      <c r="U75" s="30">
        <v>1683</v>
      </c>
      <c r="V75" s="30">
        <v>1683</v>
      </c>
      <c r="W75" s="30">
        <v>1683</v>
      </c>
      <c r="X75" s="30">
        <v>1683</v>
      </c>
      <c r="Y75" s="79">
        <v>1683</v>
      </c>
    </row>
    <row r="76" spans="1:25" ht="15" customHeight="1" x14ac:dyDescent="0.35">
      <c r="A76" s="29" t="s">
        <v>32</v>
      </c>
      <c r="B76" s="30">
        <v>2098.4</v>
      </c>
      <c r="C76" s="30">
        <v>2098.4</v>
      </c>
      <c r="D76" s="30">
        <v>1887.9</v>
      </c>
      <c r="E76" s="30">
        <v>1887.9</v>
      </c>
      <c r="F76" s="30">
        <v>1887.9</v>
      </c>
      <c r="G76" s="30">
        <v>2034</v>
      </c>
      <c r="H76" s="30">
        <v>2034.1</v>
      </c>
      <c r="I76" s="30">
        <v>2034.1</v>
      </c>
      <c r="J76" s="30">
        <v>2034.1</v>
      </c>
      <c r="K76" s="30">
        <v>2048.1</v>
      </c>
      <c r="L76" s="30">
        <v>2048.1</v>
      </c>
      <c r="M76" s="30">
        <v>1919.1</v>
      </c>
      <c r="N76" s="30">
        <v>1919.1</v>
      </c>
      <c r="O76" s="30">
        <v>1919.1</v>
      </c>
      <c r="P76" s="30">
        <v>1919.1</v>
      </c>
      <c r="Q76" s="30">
        <v>1919.1</v>
      </c>
      <c r="R76" s="30">
        <v>1941.1</v>
      </c>
      <c r="S76" s="30">
        <v>1941.1</v>
      </c>
      <c r="T76" s="30">
        <v>1941.1</v>
      </c>
      <c r="U76" s="30">
        <v>1941.1</v>
      </c>
      <c r="V76" s="30">
        <v>1966.1</v>
      </c>
      <c r="W76" s="30">
        <v>1966.1</v>
      </c>
      <c r="X76" s="30">
        <v>1966.1</v>
      </c>
      <c r="Y76" s="79">
        <v>1991.1</v>
      </c>
    </row>
    <row r="77" spans="1:25" ht="15" customHeight="1" x14ac:dyDescent="0.35">
      <c r="A77" s="29" t="s">
        <v>115</v>
      </c>
      <c r="B77" s="35" t="s">
        <v>59</v>
      </c>
      <c r="C77" s="35" t="s">
        <v>59</v>
      </c>
      <c r="D77" s="35" t="s">
        <v>59</v>
      </c>
      <c r="E77" s="35" t="s">
        <v>59</v>
      </c>
      <c r="F77" s="35" t="s">
        <v>59</v>
      </c>
      <c r="G77" s="35" t="s">
        <v>59</v>
      </c>
      <c r="H77" s="35" t="s">
        <v>59</v>
      </c>
      <c r="I77" s="35" t="s">
        <v>59</v>
      </c>
      <c r="J77" s="35" t="s">
        <v>59</v>
      </c>
      <c r="K77" s="30">
        <v>112</v>
      </c>
      <c r="L77" s="30">
        <v>112</v>
      </c>
      <c r="M77" s="30">
        <v>112</v>
      </c>
      <c r="N77" s="30">
        <v>112</v>
      </c>
      <c r="O77" s="30">
        <v>112</v>
      </c>
      <c r="P77" s="30">
        <v>112</v>
      </c>
      <c r="Q77" s="30">
        <v>203</v>
      </c>
      <c r="R77" s="30">
        <v>203</v>
      </c>
      <c r="S77" s="30">
        <v>203</v>
      </c>
      <c r="T77" s="30">
        <v>384</v>
      </c>
      <c r="U77" s="30">
        <v>384</v>
      </c>
      <c r="V77" s="30">
        <v>384</v>
      </c>
      <c r="W77" s="30">
        <v>489</v>
      </c>
      <c r="X77" s="30">
        <v>489</v>
      </c>
      <c r="Y77" s="79">
        <v>489</v>
      </c>
    </row>
    <row r="78" spans="1:25" ht="15" customHeight="1" x14ac:dyDescent="0.35">
      <c r="A78" s="29" t="s">
        <v>919</v>
      </c>
      <c r="B78" s="30">
        <v>2953.3</v>
      </c>
      <c r="C78" s="30">
        <v>2994.3</v>
      </c>
      <c r="D78" s="30">
        <v>2905.2</v>
      </c>
      <c r="E78" s="30">
        <v>2967.3</v>
      </c>
      <c r="F78" s="30">
        <v>2888.9</v>
      </c>
      <c r="G78" s="30">
        <v>2888.9</v>
      </c>
      <c r="H78" s="30">
        <v>2725.5</v>
      </c>
      <c r="I78" s="30">
        <v>2725.5</v>
      </c>
      <c r="J78" s="30">
        <v>2725.5</v>
      </c>
      <c r="K78" s="30">
        <v>2766.8</v>
      </c>
      <c r="L78" s="30">
        <v>2629.8</v>
      </c>
      <c r="M78" s="30">
        <v>2806.9</v>
      </c>
      <c r="N78" s="30">
        <v>2806.9</v>
      </c>
      <c r="O78" s="30">
        <v>3021.4</v>
      </c>
      <c r="P78" s="30">
        <v>2802.5</v>
      </c>
      <c r="Q78" s="30">
        <v>2847.7</v>
      </c>
      <c r="R78" s="30">
        <v>2833.1</v>
      </c>
      <c r="S78" s="30">
        <v>2850.6</v>
      </c>
      <c r="T78" s="30">
        <v>2895.7</v>
      </c>
      <c r="U78" s="30">
        <v>2898.2</v>
      </c>
      <c r="V78" s="30">
        <v>2929.9</v>
      </c>
      <c r="W78" s="30">
        <v>2859.9</v>
      </c>
      <c r="X78" s="30">
        <v>2743.6</v>
      </c>
      <c r="Y78" s="79">
        <v>2746.6</v>
      </c>
    </row>
    <row r="79" spans="1:25" ht="15" customHeight="1" x14ac:dyDescent="0.35">
      <c r="A79" s="29" t="s">
        <v>116</v>
      </c>
      <c r="B79" s="35" t="s">
        <v>59</v>
      </c>
      <c r="C79" s="35" t="s">
        <v>59</v>
      </c>
      <c r="D79" s="35" t="s">
        <v>59</v>
      </c>
      <c r="E79" s="35" t="s">
        <v>59</v>
      </c>
      <c r="F79" s="35" t="s">
        <v>59</v>
      </c>
      <c r="G79" s="35" t="s">
        <v>59</v>
      </c>
      <c r="H79" s="35" t="s">
        <v>59</v>
      </c>
      <c r="I79" s="35" t="s">
        <v>59</v>
      </c>
      <c r="J79" s="30">
        <v>1986</v>
      </c>
      <c r="K79" s="30">
        <v>1986</v>
      </c>
      <c r="L79" s="30">
        <v>1986</v>
      </c>
      <c r="M79" s="30">
        <v>1986</v>
      </c>
      <c r="N79" s="30">
        <v>1986</v>
      </c>
      <c r="O79" s="30">
        <v>1986</v>
      </c>
      <c r="P79" s="30">
        <v>1986</v>
      </c>
      <c r="Q79" s="30">
        <v>1986</v>
      </c>
      <c r="R79" s="30">
        <v>1986</v>
      </c>
      <c r="S79" s="30">
        <v>1986</v>
      </c>
      <c r="T79" s="30">
        <v>1986</v>
      </c>
      <c r="U79" s="30">
        <v>1986</v>
      </c>
      <c r="V79" s="30">
        <v>1986</v>
      </c>
      <c r="W79" s="30">
        <v>1986</v>
      </c>
      <c r="X79" s="30">
        <v>1986</v>
      </c>
      <c r="Y79" s="79">
        <v>1986</v>
      </c>
    </row>
    <row r="80" spans="1:25" ht="15" customHeight="1" x14ac:dyDescent="0.35">
      <c r="A80" s="29" t="s">
        <v>33</v>
      </c>
      <c r="B80" s="35" t="s">
        <v>59</v>
      </c>
      <c r="C80" s="35" t="s">
        <v>59</v>
      </c>
      <c r="D80" s="35" t="s">
        <v>59</v>
      </c>
      <c r="E80" s="30">
        <v>595</v>
      </c>
      <c r="F80" s="30">
        <v>595</v>
      </c>
      <c r="G80" s="30">
        <v>595</v>
      </c>
      <c r="H80" s="30">
        <v>595</v>
      </c>
      <c r="I80" s="30">
        <v>786</v>
      </c>
      <c r="J80" s="30">
        <v>786</v>
      </c>
      <c r="K80" s="30">
        <v>786</v>
      </c>
      <c r="L80" s="30">
        <v>786</v>
      </c>
      <c r="M80" s="30">
        <v>849</v>
      </c>
      <c r="N80" s="30">
        <v>800</v>
      </c>
      <c r="O80" s="30">
        <v>800</v>
      </c>
      <c r="P80" s="30">
        <v>800</v>
      </c>
      <c r="Q80" s="30">
        <v>812</v>
      </c>
      <c r="R80" s="30">
        <v>812</v>
      </c>
      <c r="S80" s="30">
        <v>812</v>
      </c>
      <c r="T80" s="30">
        <v>812</v>
      </c>
      <c r="U80" s="30">
        <v>812</v>
      </c>
      <c r="V80" s="30">
        <v>812</v>
      </c>
      <c r="W80" s="30">
        <v>839</v>
      </c>
      <c r="X80" s="30">
        <v>839</v>
      </c>
      <c r="Y80" s="79">
        <v>839</v>
      </c>
    </row>
    <row r="81" spans="1:25" ht="15" customHeight="1" x14ac:dyDescent="0.35">
      <c r="A81" s="29" t="s">
        <v>34</v>
      </c>
      <c r="B81" s="30">
        <v>720</v>
      </c>
      <c r="C81" s="30">
        <v>908.6</v>
      </c>
      <c r="D81" s="30">
        <v>908.6</v>
      </c>
      <c r="E81" s="30">
        <v>826</v>
      </c>
      <c r="F81" s="30">
        <v>826</v>
      </c>
      <c r="G81" s="30">
        <v>780</v>
      </c>
      <c r="H81" s="30">
        <v>809</v>
      </c>
      <c r="I81" s="30">
        <v>832</v>
      </c>
      <c r="J81" s="30">
        <v>832</v>
      </c>
      <c r="K81" s="30">
        <v>832</v>
      </c>
      <c r="L81" s="30">
        <v>841</v>
      </c>
      <c r="M81" s="30">
        <v>841</v>
      </c>
      <c r="N81" s="30">
        <v>841</v>
      </c>
      <c r="O81" s="30">
        <v>841</v>
      </c>
      <c r="P81" s="30">
        <v>841</v>
      </c>
      <c r="Q81" s="30">
        <v>841</v>
      </c>
      <c r="R81" s="30">
        <v>841</v>
      </c>
      <c r="S81" s="30">
        <v>841</v>
      </c>
      <c r="T81" s="30">
        <v>919</v>
      </c>
      <c r="U81" s="30">
        <v>572</v>
      </c>
      <c r="V81" s="30">
        <v>572</v>
      </c>
      <c r="W81" s="30">
        <v>522</v>
      </c>
      <c r="X81" s="30">
        <v>522</v>
      </c>
      <c r="Y81" s="79">
        <v>522</v>
      </c>
    </row>
    <row r="82" spans="1:25" ht="15" customHeight="1" x14ac:dyDescent="0.35">
      <c r="A82" s="29" t="s">
        <v>35</v>
      </c>
      <c r="B82" s="35" t="s">
        <v>59</v>
      </c>
      <c r="C82" s="35" t="s">
        <v>59</v>
      </c>
      <c r="D82" s="35" t="s">
        <v>59</v>
      </c>
      <c r="E82" s="35" t="s">
        <v>59</v>
      </c>
      <c r="F82" s="35" t="s">
        <v>59</v>
      </c>
      <c r="G82" s="35" t="s">
        <v>59</v>
      </c>
      <c r="H82" s="35" t="s">
        <v>59</v>
      </c>
      <c r="I82" s="35" t="s">
        <v>59</v>
      </c>
      <c r="J82" s="35" t="s">
        <v>59</v>
      </c>
      <c r="K82" s="30">
        <v>1291</v>
      </c>
      <c r="L82" s="30">
        <v>1291</v>
      </c>
      <c r="M82" s="30">
        <v>1291</v>
      </c>
      <c r="N82" s="30">
        <v>1291</v>
      </c>
      <c r="O82" s="30">
        <v>1291</v>
      </c>
      <c r="P82" s="30">
        <v>1291</v>
      </c>
      <c r="Q82" s="30">
        <v>1291</v>
      </c>
      <c r="R82" s="30">
        <v>1191</v>
      </c>
      <c r="S82" s="30">
        <v>1191</v>
      </c>
      <c r="T82" s="30">
        <v>1224</v>
      </c>
      <c r="U82" s="30">
        <v>1224</v>
      </c>
      <c r="V82" s="30">
        <v>1224</v>
      </c>
      <c r="W82" s="30">
        <v>1244</v>
      </c>
      <c r="X82" s="30">
        <v>1244</v>
      </c>
      <c r="Y82" s="79">
        <v>1312</v>
      </c>
    </row>
    <row r="83" spans="1:25" ht="15" customHeight="1" x14ac:dyDescent="0.35">
      <c r="A83" s="29" t="s">
        <v>79</v>
      </c>
      <c r="B83" s="30">
        <v>3105.4</v>
      </c>
      <c r="C83" s="30">
        <v>3105.4</v>
      </c>
      <c r="D83" s="30">
        <v>3105.5</v>
      </c>
      <c r="E83" s="30">
        <v>3105.5</v>
      </c>
      <c r="F83" s="30">
        <v>3105.5</v>
      </c>
      <c r="G83" s="30">
        <v>3105.5</v>
      </c>
      <c r="H83" s="30">
        <v>3120.2</v>
      </c>
      <c r="I83" s="30">
        <v>3120.2</v>
      </c>
      <c r="J83" s="30">
        <v>3120.2</v>
      </c>
      <c r="K83" s="30">
        <v>3415.6</v>
      </c>
      <c r="L83" s="30">
        <v>3415.6</v>
      </c>
      <c r="M83" s="30">
        <v>3415.6</v>
      </c>
      <c r="N83" s="30">
        <v>3436.1</v>
      </c>
      <c r="O83" s="30">
        <v>3436.1</v>
      </c>
      <c r="P83" s="30">
        <v>3436.1</v>
      </c>
      <c r="Q83" s="30">
        <v>3436.1</v>
      </c>
      <c r="R83" s="30">
        <v>3436.1</v>
      </c>
      <c r="S83" s="30">
        <v>3436.1</v>
      </c>
      <c r="T83" s="30">
        <v>3436.1</v>
      </c>
      <c r="U83" s="30">
        <v>3436.1</v>
      </c>
      <c r="V83" s="30">
        <v>3436.1</v>
      </c>
      <c r="W83" s="30">
        <v>3436.1</v>
      </c>
      <c r="X83" s="30">
        <v>3436.1</v>
      </c>
      <c r="Y83" s="79">
        <v>3436.1</v>
      </c>
    </row>
    <row r="84" spans="1:25" ht="15" customHeight="1" x14ac:dyDescent="0.35">
      <c r="A84" s="29" t="s">
        <v>117</v>
      </c>
      <c r="B84" s="35" t="s">
        <v>59</v>
      </c>
      <c r="C84" s="35" t="s">
        <v>59</v>
      </c>
      <c r="D84" s="35" t="s">
        <v>59</v>
      </c>
      <c r="E84" s="35" t="s">
        <v>59</v>
      </c>
      <c r="F84" s="35" t="s">
        <v>59</v>
      </c>
      <c r="G84" s="35" t="s">
        <v>59</v>
      </c>
      <c r="H84" s="35" t="s">
        <v>59</v>
      </c>
      <c r="I84" s="35" t="s">
        <v>59</v>
      </c>
      <c r="J84" s="35" t="s">
        <v>59</v>
      </c>
      <c r="K84" s="30">
        <v>35</v>
      </c>
      <c r="L84" s="30">
        <v>35</v>
      </c>
      <c r="M84" s="30">
        <v>35</v>
      </c>
      <c r="N84" s="30">
        <v>35</v>
      </c>
      <c r="O84" s="30">
        <v>35</v>
      </c>
      <c r="P84" s="30">
        <v>35</v>
      </c>
      <c r="Q84" s="30">
        <v>35</v>
      </c>
      <c r="R84" s="30">
        <v>35</v>
      </c>
      <c r="S84" s="30">
        <v>35</v>
      </c>
      <c r="T84" s="30">
        <v>35</v>
      </c>
      <c r="U84" s="30">
        <v>35</v>
      </c>
      <c r="V84" s="30">
        <v>35</v>
      </c>
      <c r="W84" s="30">
        <v>35</v>
      </c>
      <c r="X84" s="30">
        <v>35</v>
      </c>
      <c r="Y84" s="79">
        <v>90</v>
      </c>
    </row>
    <row r="85" spans="1:25" ht="15" customHeight="1" x14ac:dyDescent="0.35">
      <c r="A85" s="29" t="s">
        <v>118</v>
      </c>
      <c r="B85" s="35" t="s">
        <v>59</v>
      </c>
      <c r="C85" s="35" t="s">
        <v>59</v>
      </c>
      <c r="D85" s="35" t="s">
        <v>59</v>
      </c>
      <c r="E85" s="30">
        <v>1516</v>
      </c>
      <c r="F85" s="30">
        <v>1516</v>
      </c>
      <c r="G85" s="30">
        <v>1516</v>
      </c>
      <c r="H85" s="30">
        <v>1778</v>
      </c>
      <c r="I85" s="30">
        <v>1778</v>
      </c>
      <c r="J85" s="30">
        <v>1778</v>
      </c>
      <c r="K85" s="30">
        <v>2155</v>
      </c>
      <c r="L85" s="30">
        <v>2155</v>
      </c>
      <c r="M85" s="30">
        <v>2170</v>
      </c>
      <c r="N85" s="30">
        <v>2170</v>
      </c>
      <c r="O85" s="30">
        <v>2170</v>
      </c>
      <c r="P85" s="30">
        <v>2170</v>
      </c>
      <c r="Q85" s="30">
        <v>2170</v>
      </c>
      <c r="R85" s="30">
        <v>2170</v>
      </c>
      <c r="S85" s="30">
        <v>2170</v>
      </c>
      <c r="T85" s="30">
        <v>2190</v>
      </c>
      <c r="U85" s="30">
        <v>2190</v>
      </c>
      <c r="V85" s="30">
        <v>2190</v>
      </c>
      <c r="W85" s="30">
        <v>2190</v>
      </c>
      <c r="X85" s="30">
        <v>2190</v>
      </c>
      <c r="Y85" s="79">
        <v>2190</v>
      </c>
    </row>
    <row r="86" spans="1:25" ht="15" customHeight="1" x14ac:dyDescent="0.35">
      <c r="A86" s="29" t="s">
        <v>119</v>
      </c>
      <c r="B86" s="35" t="s">
        <v>59</v>
      </c>
      <c r="C86" s="35" t="s">
        <v>59</v>
      </c>
      <c r="D86" s="35" t="s">
        <v>59</v>
      </c>
      <c r="E86" s="35" t="s">
        <v>59</v>
      </c>
      <c r="F86" s="35" t="s">
        <v>59</v>
      </c>
      <c r="G86" s="35" t="s">
        <v>59</v>
      </c>
      <c r="H86" s="35" t="s">
        <v>59</v>
      </c>
      <c r="I86" s="35" t="s">
        <v>59</v>
      </c>
      <c r="J86" s="30">
        <v>10</v>
      </c>
      <c r="K86" s="30">
        <v>467</v>
      </c>
      <c r="L86" s="30">
        <v>467</v>
      </c>
      <c r="M86" s="30">
        <v>467</v>
      </c>
      <c r="N86" s="30">
        <v>347</v>
      </c>
      <c r="O86" s="30">
        <v>347</v>
      </c>
      <c r="P86" s="30">
        <v>347</v>
      </c>
      <c r="Q86" s="30">
        <v>347</v>
      </c>
      <c r="R86" s="30">
        <v>347</v>
      </c>
      <c r="S86" s="30">
        <v>347</v>
      </c>
      <c r="T86" s="30">
        <v>347</v>
      </c>
      <c r="U86" s="30">
        <v>347</v>
      </c>
      <c r="V86" s="30">
        <v>347</v>
      </c>
      <c r="W86" s="30">
        <v>455</v>
      </c>
      <c r="X86" s="30">
        <v>589.1</v>
      </c>
      <c r="Y86" s="79">
        <v>589.1</v>
      </c>
    </row>
    <row r="87" spans="1:25" ht="15" customHeight="1" x14ac:dyDescent="0.35">
      <c r="A87" s="29" t="s">
        <v>120</v>
      </c>
      <c r="B87" s="35" t="s">
        <v>59</v>
      </c>
      <c r="C87" s="35" t="s">
        <v>59</v>
      </c>
      <c r="D87" s="35" t="s">
        <v>59</v>
      </c>
      <c r="E87" s="35" t="s">
        <v>59</v>
      </c>
      <c r="F87" s="35" t="s">
        <v>59</v>
      </c>
      <c r="G87" s="35" t="s">
        <v>59</v>
      </c>
      <c r="H87" s="35" t="s">
        <v>59</v>
      </c>
      <c r="I87" s="35" t="s">
        <v>59</v>
      </c>
      <c r="J87" s="35" t="s">
        <v>59</v>
      </c>
      <c r="K87" s="30">
        <v>8</v>
      </c>
      <c r="L87" s="30">
        <v>8</v>
      </c>
      <c r="M87" s="30">
        <v>8</v>
      </c>
      <c r="N87" s="30">
        <v>8</v>
      </c>
      <c r="O87" s="30">
        <v>8</v>
      </c>
      <c r="P87" s="30">
        <v>8</v>
      </c>
      <c r="Q87" s="30">
        <v>8</v>
      </c>
      <c r="R87" s="30">
        <v>8</v>
      </c>
      <c r="S87" s="30">
        <v>8</v>
      </c>
      <c r="T87" s="30">
        <v>8</v>
      </c>
      <c r="U87" s="30">
        <v>8</v>
      </c>
      <c r="V87" s="30">
        <v>8</v>
      </c>
      <c r="W87" s="30">
        <v>8</v>
      </c>
      <c r="X87" s="30">
        <v>8</v>
      </c>
      <c r="Y87" s="79">
        <v>8</v>
      </c>
    </row>
    <row r="88" spans="1:25" ht="15" customHeight="1" x14ac:dyDescent="0.35">
      <c r="A88" s="29" t="s">
        <v>80</v>
      </c>
      <c r="B88" s="30">
        <v>9884.4</v>
      </c>
      <c r="C88" s="30">
        <v>9884.4</v>
      </c>
      <c r="D88" s="30">
        <v>9512.2000000000007</v>
      </c>
      <c r="E88" s="30">
        <v>9512.2000000000007</v>
      </c>
      <c r="F88" s="30">
        <v>9512.2000000000007</v>
      </c>
      <c r="G88" s="30">
        <v>9512.2000000000007</v>
      </c>
      <c r="H88" s="30">
        <v>9512.2000000000007</v>
      </c>
      <c r="I88" s="30">
        <v>10380.200000000001</v>
      </c>
      <c r="J88" s="30">
        <v>10380.200000000001</v>
      </c>
      <c r="K88" s="30">
        <v>10380.200000000001</v>
      </c>
      <c r="L88" s="30">
        <v>10380.200000000001</v>
      </c>
      <c r="M88" s="30">
        <v>10380.200000000001</v>
      </c>
      <c r="N88" s="30">
        <v>10380.200000000001</v>
      </c>
      <c r="O88" s="30">
        <v>10380.200000000001</v>
      </c>
      <c r="P88" s="30">
        <v>10380.200000000001</v>
      </c>
      <c r="Q88" s="30">
        <v>10380.200000000001</v>
      </c>
      <c r="R88" s="30">
        <v>10380.200000000001</v>
      </c>
      <c r="S88" s="30">
        <v>10380.200000000001</v>
      </c>
      <c r="T88" s="30">
        <v>10380.200000000001</v>
      </c>
      <c r="U88" s="30">
        <v>10380.200000000001</v>
      </c>
      <c r="V88" s="30">
        <v>10380.200000000001</v>
      </c>
      <c r="W88" s="30">
        <v>10380.200000000001</v>
      </c>
      <c r="X88" s="30">
        <v>10380.200000000001</v>
      </c>
      <c r="Y88" s="79">
        <v>10380.200000000001</v>
      </c>
    </row>
    <row r="89" spans="1:25" ht="15" customHeight="1" x14ac:dyDescent="0.35">
      <c r="A89" s="29" t="s">
        <v>121</v>
      </c>
      <c r="B89" s="30"/>
      <c r="C89" s="30"/>
      <c r="D89" s="30"/>
      <c r="E89" s="30"/>
      <c r="F89" s="30"/>
      <c r="G89" s="30"/>
      <c r="H89" s="30"/>
      <c r="I89" s="30"/>
      <c r="J89" s="30">
        <v>849</v>
      </c>
      <c r="K89" s="30">
        <v>849</v>
      </c>
      <c r="L89" s="30">
        <v>849</v>
      </c>
      <c r="M89" s="30">
        <v>849</v>
      </c>
      <c r="N89" s="30">
        <v>849</v>
      </c>
      <c r="O89" s="30">
        <v>849</v>
      </c>
      <c r="P89" s="30">
        <v>849</v>
      </c>
      <c r="Q89" s="30">
        <v>849</v>
      </c>
      <c r="R89" s="30">
        <v>849</v>
      </c>
      <c r="S89" s="30">
        <v>849</v>
      </c>
      <c r="T89" s="30">
        <v>849</v>
      </c>
      <c r="U89" s="30">
        <v>849</v>
      </c>
      <c r="V89" s="30">
        <v>849</v>
      </c>
      <c r="W89" s="30">
        <v>849</v>
      </c>
      <c r="X89" s="30">
        <v>849</v>
      </c>
      <c r="Y89" s="79">
        <v>849</v>
      </c>
    </row>
    <row r="90" spans="1:25" ht="15" customHeight="1" x14ac:dyDescent="0.35">
      <c r="A90" s="29" t="s">
        <v>36</v>
      </c>
      <c r="B90" s="30">
        <v>6893.1</v>
      </c>
      <c r="C90" s="30">
        <v>6893.1</v>
      </c>
      <c r="D90" s="30">
        <v>6494.6</v>
      </c>
      <c r="E90" s="30">
        <v>6494.6</v>
      </c>
      <c r="F90" s="30">
        <v>6494.6</v>
      </c>
      <c r="G90" s="30">
        <v>6494.6</v>
      </c>
      <c r="H90" s="30">
        <v>6494.6</v>
      </c>
      <c r="I90" s="30">
        <v>6557.3</v>
      </c>
      <c r="J90" s="30">
        <v>6557.3</v>
      </c>
      <c r="K90" s="30">
        <v>6557.3</v>
      </c>
      <c r="L90" s="30">
        <v>6357.3</v>
      </c>
      <c r="M90" s="30">
        <v>6357.3</v>
      </c>
      <c r="N90" s="30">
        <v>6357.3</v>
      </c>
      <c r="O90" s="30">
        <v>6357.3</v>
      </c>
      <c r="P90" s="30">
        <v>6357.3</v>
      </c>
      <c r="Q90" s="30">
        <v>6357.3</v>
      </c>
      <c r="R90" s="30">
        <v>6357.3</v>
      </c>
      <c r="S90" s="30">
        <v>6357.3</v>
      </c>
      <c r="T90" s="30">
        <v>6357.3</v>
      </c>
      <c r="U90" s="30">
        <v>6357.3</v>
      </c>
      <c r="V90" s="30">
        <v>6357.3</v>
      </c>
      <c r="W90" s="30">
        <v>6407.3</v>
      </c>
      <c r="X90" s="30">
        <v>6407.3</v>
      </c>
      <c r="Y90" s="79">
        <v>6407.3</v>
      </c>
    </row>
    <row r="91" spans="1:25" ht="15" customHeight="1" x14ac:dyDescent="0.35">
      <c r="A91" s="29" t="s">
        <v>81</v>
      </c>
      <c r="B91" s="35" t="s">
        <v>59</v>
      </c>
      <c r="C91" s="35" t="s">
        <v>59</v>
      </c>
      <c r="D91" s="35" t="s">
        <v>59</v>
      </c>
      <c r="E91" s="35" t="s">
        <v>59</v>
      </c>
      <c r="F91" s="30">
        <v>58008</v>
      </c>
      <c r="G91" s="30">
        <v>35148</v>
      </c>
      <c r="H91" s="30">
        <v>45148</v>
      </c>
      <c r="I91" s="30">
        <v>45148</v>
      </c>
      <c r="J91" s="30">
        <v>35648</v>
      </c>
      <c r="K91" s="30">
        <v>35648</v>
      </c>
      <c r="L91" s="30">
        <v>35648</v>
      </c>
      <c r="M91" s="30">
        <v>30648</v>
      </c>
      <c r="N91" s="30">
        <v>30648</v>
      </c>
      <c r="O91" s="30">
        <v>36948</v>
      </c>
      <c r="P91" s="30">
        <v>41848</v>
      </c>
      <c r="Q91" s="30">
        <v>44848</v>
      </c>
      <c r="R91" s="30">
        <v>43408</v>
      </c>
      <c r="S91" s="30">
        <v>43408</v>
      </c>
      <c r="T91" s="30">
        <v>43408</v>
      </c>
      <c r="U91" s="30">
        <v>53208</v>
      </c>
      <c r="V91" s="30">
        <v>49288</v>
      </c>
      <c r="W91" s="30">
        <v>49288</v>
      </c>
      <c r="X91" s="30">
        <v>48815</v>
      </c>
      <c r="Y91" s="79">
        <v>49583</v>
      </c>
    </row>
    <row r="92" spans="1:25" ht="15" customHeight="1" x14ac:dyDescent="0.35">
      <c r="A92" s="29" t="s">
        <v>82</v>
      </c>
      <c r="B92" s="35" t="s">
        <v>59</v>
      </c>
      <c r="C92" s="35" t="s">
        <v>59</v>
      </c>
      <c r="D92" s="35" t="s">
        <v>59</v>
      </c>
      <c r="E92" s="35" t="s">
        <v>59</v>
      </c>
      <c r="F92" s="35" t="s">
        <v>59</v>
      </c>
      <c r="G92" s="35" t="s">
        <v>59</v>
      </c>
      <c r="H92" s="35" t="s">
        <v>59</v>
      </c>
      <c r="I92" s="35" t="s">
        <v>59</v>
      </c>
      <c r="J92" s="35" t="s">
        <v>59</v>
      </c>
      <c r="K92" s="30">
        <v>413</v>
      </c>
      <c r="L92" s="30">
        <v>413</v>
      </c>
      <c r="M92" s="30">
        <v>413</v>
      </c>
      <c r="N92" s="30">
        <v>413</v>
      </c>
      <c r="O92" s="30">
        <v>413</v>
      </c>
      <c r="P92" s="30">
        <v>413</v>
      </c>
      <c r="Q92" s="30">
        <v>413</v>
      </c>
      <c r="R92" s="30">
        <v>413</v>
      </c>
      <c r="S92" s="30">
        <v>817</v>
      </c>
      <c r="T92" s="30">
        <v>817</v>
      </c>
      <c r="U92" s="30">
        <v>971</v>
      </c>
      <c r="V92" s="30">
        <v>971</v>
      </c>
      <c r="W92" s="30">
        <v>971</v>
      </c>
      <c r="X92" s="30">
        <v>971</v>
      </c>
      <c r="Y92" s="79">
        <v>1046</v>
      </c>
    </row>
    <row r="93" spans="1:25" ht="15" customHeight="1" x14ac:dyDescent="0.35">
      <c r="A93" s="29" t="s">
        <v>122</v>
      </c>
      <c r="B93" s="35" t="s">
        <v>59</v>
      </c>
      <c r="C93" s="35" t="s">
        <v>59</v>
      </c>
      <c r="D93" s="35" t="s">
        <v>59</v>
      </c>
      <c r="E93" s="35" t="s">
        <v>59</v>
      </c>
      <c r="F93" s="35" t="s">
        <v>59</v>
      </c>
      <c r="G93" s="35" t="s">
        <v>59</v>
      </c>
      <c r="H93" s="35" t="s">
        <v>59</v>
      </c>
      <c r="I93" s="35" t="s">
        <v>59</v>
      </c>
      <c r="J93" s="35" t="s">
        <v>59</v>
      </c>
      <c r="K93" s="30">
        <v>12660</v>
      </c>
      <c r="L93" s="30">
        <v>12660</v>
      </c>
      <c r="M93" s="30">
        <v>12660</v>
      </c>
      <c r="N93" s="30">
        <v>12660</v>
      </c>
      <c r="O93" s="30">
        <v>12660</v>
      </c>
      <c r="P93" s="30">
        <v>12660</v>
      </c>
      <c r="Q93" s="30">
        <v>12660</v>
      </c>
      <c r="R93" s="30">
        <v>12660</v>
      </c>
      <c r="S93" s="30">
        <v>12660</v>
      </c>
      <c r="T93" s="30">
        <v>12660</v>
      </c>
      <c r="U93" s="30">
        <v>12660</v>
      </c>
      <c r="V93" s="30">
        <v>12660</v>
      </c>
      <c r="W93" s="30">
        <v>12660</v>
      </c>
      <c r="X93" s="30">
        <v>12660</v>
      </c>
      <c r="Y93" s="79">
        <v>12660</v>
      </c>
    </row>
    <row r="94" spans="1:25" ht="15" customHeight="1" x14ac:dyDescent="0.35">
      <c r="A94" s="29" t="s">
        <v>37</v>
      </c>
      <c r="B94" s="35" t="s">
        <v>59</v>
      </c>
      <c r="C94" s="35" t="s">
        <v>59</v>
      </c>
      <c r="D94" s="35" t="s">
        <v>59</v>
      </c>
      <c r="E94" s="35" t="s">
        <v>59</v>
      </c>
      <c r="F94" s="35" t="s">
        <v>59</v>
      </c>
      <c r="G94" s="35" t="s">
        <v>59</v>
      </c>
      <c r="H94" s="35" t="s">
        <v>59</v>
      </c>
      <c r="I94" s="30">
        <v>450</v>
      </c>
      <c r="J94" s="30">
        <v>450</v>
      </c>
      <c r="K94" s="30">
        <v>450</v>
      </c>
      <c r="L94" s="30">
        <v>450</v>
      </c>
      <c r="M94" s="30">
        <v>450</v>
      </c>
      <c r="N94" s="30">
        <v>450</v>
      </c>
      <c r="O94" s="30">
        <v>450</v>
      </c>
      <c r="P94" s="30">
        <v>450</v>
      </c>
      <c r="Q94" s="30">
        <v>450</v>
      </c>
      <c r="R94" s="30">
        <v>450</v>
      </c>
      <c r="S94" s="30">
        <v>450</v>
      </c>
      <c r="T94" s="30">
        <v>450</v>
      </c>
      <c r="U94" s="30">
        <v>450</v>
      </c>
      <c r="V94" s="30">
        <v>450</v>
      </c>
      <c r="W94" s="30">
        <v>450</v>
      </c>
      <c r="X94" s="30">
        <v>450</v>
      </c>
      <c r="Y94" s="79">
        <v>450</v>
      </c>
    </row>
    <row r="95" spans="1:25" ht="15" customHeight="1" x14ac:dyDescent="0.35">
      <c r="A95" s="29" t="s">
        <v>38</v>
      </c>
      <c r="B95" s="30">
        <v>5325.1</v>
      </c>
      <c r="C95" s="30">
        <v>5353.1</v>
      </c>
      <c r="D95" s="30">
        <v>4972.1000000000004</v>
      </c>
      <c r="E95" s="30">
        <v>4972.1000000000004</v>
      </c>
      <c r="F95" s="30">
        <v>4972.1000000000004</v>
      </c>
      <c r="G95" s="30">
        <v>4972.1000000000004</v>
      </c>
      <c r="H95" s="30">
        <v>5116.1000000000004</v>
      </c>
      <c r="I95" s="30">
        <v>5411.4</v>
      </c>
      <c r="J95" s="30">
        <v>5411.4</v>
      </c>
      <c r="K95" s="30">
        <v>5411.4</v>
      </c>
      <c r="L95" s="30">
        <v>5411.4</v>
      </c>
      <c r="M95" s="30">
        <v>5411.4</v>
      </c>
      <c r="N95" s="30">
        <v>5411.4</v>
      </c>
      <c r="O95" s="30">
        <v>5411.4</v>
      </c>
      <c r="P95" s="30">
        <v>5411.4</v>
      </c>
      <c r="Q95" s="30">
        <v>5456.4</v>
      </c>
      <c r="R95" s="30">
        <v>5456.4</v>
      </c>
      <c r="S95" s="30">
        <v>5456.4</v>
      </c>
      <c r="T95" s="30">
        <v>5456.4</v>
      </c>
      <c r="U95" s="30">
        <v>5456.4</v>
      </c>
      <c r="V95" s="30">
        <v>5536.4</v>
      </c>
      <c r="W95" s="30">
        <v>5536.4</v>
      </c>
      <c r="X95" s="30">
        <v>5536.4</v>
      </c>
      <c r="Y95" s="79">
        <v>5536.4</v>
      </c>
    </row>
    <row r="96" spans="1:25" ht="15" customHeight="1" x14ac:dyDescent="0.35">
      <c r="A96" s="29" t="s">
        <v>39</v>
      </c>
      <c r="B96" s="35" t="s">
        <v>59</v>
      </c>
      <c r="C96" s="35" t="s">
        <v>59</v>
      </c>
      <c r="D96" s="35" t="s">
        <v>59</v>
      </c>
      <c r="E96" s="35" t="s">
        <v>59</v>
      </c>
      <c r="F96" s="35" t="s">
        <v>59</v>
      </c>
      <c r="G96" s="35" t="s">
        <v>59</v>
      </c>
      <c r="H96" s="35" t="s">
        <v>59</v>
      </c>
      <c r="I96" s="35" t="s">
        <v>59</v>
      </c>
      <c r="J96" s="35" t="s">
        <v>59</v>
      </c>
      <c r="K96" s="30">
        <v>885</v>
      </c>
      <c r="L96" s="30">
        <v>885</v>
      </c>
      <c r="M96" s="30">
        <v>885</v>
      </c>
      <c r="N96" s="30">
        <v>885</v>
      </c>
      <c r="O96" s="30">
        <v>885</v>
      </c>
      <c r="P96" s="30">
        <v>885</v>
      </c>
      <c r="Q96" s="30">
        <v>885</v>
      </c>
      <c r="R96" s="30">
        <v>885</v>
      </c>
      <c r="S96" s="30">
        <v>885</v>
      </c>
      <c r="T96" s="30">
        <v>885</v>
      </c>
      <c r="U96" s="30">
        <v>885</v>
      </c>
      <c r="V96" s="30">
        <v>885</v>
      </c>
      <c r="W96" s="30">
        <v>885</v>
      </c>
      <c r="X96" s="30">
        <v>885</v>
      </c>
      <c r="Y96" s="79">
        <v>885</v>
      </c>
    </row>
    <row r="97" spans="1:25" ht="15" customHeight="1" x14ac:dyDescent="0.35">
      <c r="A97" s="29" t="s">
        <v>40</v>
      </c>
      <c r="B97" s="30">
        <v>5991.8</v>
      </c>
      <c r="C97" s="30">
        <v>5991.8</v>
      </c>
      <c r="D97" s="30">
        <v>5991.8</v>
      </c>
      <c r="E97" s="30">
        <v>5991.8</v>
      </c>
      <c r="F97" s="30">
        <v>5991.8</v>
      </c>
      <c r="G97" s="30">
        <v>5991.8</v>
      </c>
      <c r="H97" s="30">
        <v>5994.2</v>
      </c>
      <c r="I97" s="30">
        <v>5994.2</v>
      </c>
      <c r="J97" s="30">
        <v>5994.2</v>
      </c>
      <c r="K97" s="30">
        <v>6390.9</v>
      </c>
      <c r="L97" s="30">
        <v>6390.9</v>
      </c>
      <c r="M97" s="30">
        <v>6390.9</v>
      </c>
      <c r="N97" s="30">
        <v>6439.2</v>
      </c>
      <c r="O97" s="30">
        <v>6439.2</v>
      </c>
      <c r="P97" s="30">
        <v>6439.2</v>
      </c>
      <c r="Q97" s="30">
        <v>6439.2</v>
      </c>
      <c r="R97" s="30">
        <v>6439.2</v>
      </c>
      <c r="S97" s="30">
        <v>6439.2</v>
      </c>
      <c r="T97" s="30">
        <v>6439.2</v>
      </c>
      <c r="U97" s="30">
        <v>6439.2</v>
      </c>
      <c r="V97" s="30">
        <v>6439.2</v>
      </c>
      <c r="W97" s="30">
        <v>6439.2</v>
      </c>
      <c r="X97" s="30">
        <v>6439.2</v>
      </c>
      <c r="Y97" s="79">
        <v>5383.2</v>
      </c>
    </row>
    <row r="98" spans="1:25" ht="15" customHeight="1" x14ac:dyDescent="0.35">
      <c r="A98" s="29" t="s">
        <v>41</v>
      </c>
      <c r="B98" s="30">
        <v>3932.4</v>
      </c>
      <c r="C98" s="30">
        <v>3932.8</v>
      </c>
      <c r="D98" s="30">
        <v>3922.4</v>
      </c>
      <c r="E98" s="30">
        <v>3932.8</v>
      </c>
      <c r="F98" s="30">
        <v>3932.4</v>
      </c>
      <c r="G98" s="30">
        <v>3932.4</v>
      </c>
      <c r="H98" s="30">
        <v>3933.1</v>
      </c>
      <c r="I98" s="30">
        <v>3933.1</v>
      </c>
      <c r="J98" s="30">
        <v>3933.1</v>
      </c>
      <c r="K98" s="30">
        <v>3933.1</v>
      </c>
      <c r="L98" s="30">
        <v>3933.1</v>
      </c>
      <c r="M98" s="30">
        <v>3933.1</v>
      </c>
      <c r="N98" s="30">
        <v>3933.1</v>
      </c>
      <c r="O98" s="30">
        <v>3933.1</v>
      </c>
      <c r="P98" s="30">
        <v>3933.1</v>
      </c>
      <c r="Q98" s="30">
        <v>3933.1</v>
      </c>
      <c r="R98" s="30">
        <v>3933.1</v>
      </c>
      <c r="S98" s="30">
        <v>3933.1</v>
      </c>
      <c r="T98" s="30">
        <v>3933.1</v>
      </c>
      <c r="U98" s="30">
        <v>3933.1</v>
      </c>
      <c r="V98" s="30">
        <v>3933.1</v>
      </c>
      <c r="W98" s="30">
        <v>3933.1</v>
      </c>
      <c r="X98" s="30">
        <v>3933.1</v>
      </c>
      <c r="Y98" s="79">
        <v>3933.1</v>
      </c>
    </row>
    <row r="99" spans="1:25" ht="15" customHeight="1" x14ac:dyDescent="0.35">
      <c r="A99" s="29" t="s">
        <v>123</v>
      </c>
      <c r="B99" s="35" t="s">
        <v>59</v>
      </c>
      <c r="C99" s="35" t="s">
        <v>59</v>
      </c>
      <c r="D99" s="35" t="s">
        <v>59</v>
      </c>
      <c r="E99" s="35" t="s">
        <v>59</v>
      </c>
      <c r="F99" s="35" t="s">
        <v>59</v>
      </c>
      <c r="G99" s="35" t="s">
        <v>59</v>
      </c>
      <c r="H99" s="35" t="s">
        <v>59</v>
      </c>
      <c r="I99" s="35" t="s">
        <v>59</v>
      </c>
      <c r="J99" s="35" t="s">
        <v>59</v>
      </c>
      <c r="K99" s="30">
        <v>406</v>
      </c>
      <c r="L99" s="30">
        <v>406</v>
      </c>
      <c r="M99" s="30">
        <v>406</v>
      </c>
      <c r="N99" s="30">
        <v>406</v>
      </c>
      <c r="O99" s="30">
        <v>406</v>
      </c>
      <c r="P99" s="30">
        <v>406</v>
      </c>
      <c r="Q99" s="30">
        <v>725</v>
      </c>
      <c r="R99" s="30">
        <v>725</v>
      </c>
      <c r="S99" s="30">
        <v>725</v>
      </c>
      <c r="T99" s="30">
        <v>2437</v>
      </c>
      <c r="U99" s="30">
        <v>2437</v>
      </c>
      <c r="V99" s="30">
        <v>2437</v>
      </c>
      <c r="W99" s="30">
        <v>2542</v>
      </c>
      <c r="X99" s="30">
        <v>2542</v>
      </c>
      <c r="Y99" s="79">
        <v>2542</v>
      </c>
    </row>
    <row r="100" spans="1:25" ht="15" customHeight="1" x14ac:dyDescent="0.35">
      <c r="A100" s="29" t="s">
        <v>124</v>
      </c>
      <c r="B100" s="35" t="s">
        <v>59</v>
      </c>
      <c r="C100" s="35" t="s">
        <v>59</v>
      </c>
      <c r="D100" s="35" t="s">
        <v>59</v>
      </c>
      <c r="E100" s="35" t="s">
        <v>59</v>
      </c>
      <c r="F100" s="35" t="s">
        <v>59</v>
      </c>
      <c r="G100" s="35" t="s">
        <v>59</v>
      </c>
      <c r="H100" s="35" t="s">
        <v>59</v>
      </c>
      <c r="I100" s="35" t="s">
        <v>59</v>
      </c>
      <c r="J100" s="35" t="s">
        <v>59</v>
      </c>
      <c r="K100" s="30">
        <v>98</v>
      </c>
      <c r="L100" s="30">
        <v>98</v>
      </c>
      <c r="M100" s="30">
        <v>98</v>
      </c>
      <c r="N100" s="30">
        <v>98</v>
      </c>
      <c r="O100" s="30">
        <v>98</v>
      </c>
      <c r="P100" s="30">
        <v>98</v>
      </c>
      <c r="Q100" s="30">
        <v>160</v>
      </c>
      <c r="R100" s="30">
        <v>160</v>
      </c>
      <c r="S100" s="30">
        <v>160</v>
      </c>
      <c r="T100" s="30">
        <v>160</v>
      </c>
      <c r="U100" s="30">
        <v>160</v>
      </c>
      <c r="V100" s="30">
        <v>160</v>
      </c>
      <c r="W100" s="30">
        <v>160</v>
      </c>
      <c r="X100" s="30">
        <v>160</v>
      </c>
      <c r="Y100" s="79">
        <v>160</v>
      </c>
    </row>
    <row r="101" spans="1:25" ht="15" customHeight="1" x14ac:dyDescent="0.35">
      <c r="A101" s="29" t="s">
        <v>42</v>
      </c>
      <c r="B101" s="35" t="s">
        <v>59</v>
      </c>
      <c r="C101" s="35" t="s">
        <v>59</v>
      </c>
      <c r="D101" s="35" t="s">
        <v>59</v>
      </c>
      <c r="E101" s="30">
        <v>144</v>
      </c>
      <c r="F101" s="30">
        <v>144</v>
      </c>
      <c r="G101" s="30">
        <v>144</v>
      </c>
      <c r="H101" s="30">
        <v>144</v>
      </c>
      <c r="I101" s="30">
        <v>144</v>
      </c>
      <c r="J101" s="30">
        <v>144</v>
      </c>
      <c r="K101" s="30">
        <v>144</v>
      </c>
      <c r="L101" s="30">
        <v>144</v>
      </c>
      <c r="M101" s="30">
        <v>144</v>
      </c>
      <c r="N101" s="30">
        <v>144</v>
      </c>
      <c r="O101" s="30">
        <v>144</v>
      </c>
      <c r="P101" s="30">
        <v>144</v>
      </c>
      <c r="Q101" s="30">
        <v>144</v>
      </c>
      <c r="R101" s="30">
        <v>144</v>
      </c>
      <c r="S101" s="30">
        <v>144</v>
      </c>
      <c r="T101" s="30">
        <v>144</v>
      </c>
      <c r="U101" s="30">
        <v>144</v>
      </c>
      <c r="V101" s="30">
        <v>144</v>
      </c>
      <c r="W101" s="30">
        <v>144</v>
      </c>
      <c r="X101" s="30">
        <v>144</v>
      </c>
      <c r="Y101" s="79">
        <v>144</v>
      </c>
    </row>
    <row r="102" spans="1:25" ht="15" customHeight="1" x14ac:dyDescent="0.35">
      <c r="A102" s="29" t="s">
        <v>43</v>
      </c>
      <c r="B102" s="35" t="s">
        <v>59</v>
      </c>
      <c r="C102" s="35" t="s">
        <v>59</v>
      </c>
      <c r="D102" s="35" t="s">
        <v>59</v>
      </c>
      <c r="E102" s="35" t="s">
        <v>59</v>
      </c>
      <c r="F102" s="35" t="s">
        <v>59</v>
      </c>
      <c r="G102" s="35" t="s">
        <v>59</v>
      </c>
      <c r="H102" s="35" t="s">
        <v>59</v>
      </c>
      <c r="I102" s="35" t="s">
        <v>59</v>
      </c>
      <c r="J102" s="35" t="s">
        <v>59</v>
      </c>
      <c r="K102" s="35" t="s">
        <v>59</v>
      </c>
      <c r="L102" s="30">
        <v>43</v>
      </c>
      <c r="M102" s="30">
        <v>43</v>
      </c>
      <c r="N102" s="30">
        <v>43</v>
      </c>
      <c r="O102" s="30">
        <v>43</v>
      </c>
      <c r="P102" s="30">
        <v>43</v>
      </c>
      <c r="Q102" s="30">
        <v>43</v>
      </c>
      <c r="R102" s="30">
        <v>43</v>
      </c>
      <c r="S102" s="30">
        <v>43</v>
      </c>
      <c r="T102" s="30">
        <v>43</v>
      </c>
      <c r="U102" s="30">
        <v>43</v>
      </c>
      <c r="V102" s="30">
        <v>43</v>
      </c>
      <c r="W102" s="30">
        <v>43</v>
      </c>
      <c r="X102" s="30">
        <v>43</v>
      </c>
      <c r="Y102" s="79">
        <v>43</v>
      </c>
    </row>
    <row r="103" spans="1:25" ht="15" customHeight="1" x14ac:dyDescent="0.35">
      <c r="A103" s="29" t="s">
        <v>83</v>
      </c>
      <c r="B103" s="35" t="s">
        <v>59</v>
      </c>
      <c r="C103" s="35" t="s">
        <v>59</v>
      </c>
      <c r="D103" s="35" t="s">
        <v>59</v>
      </c>
      <c r="E103" s="30">
        <v>3374</v>
      </c>
      <c r="F103" s="30">
        <v>3374</v>
      </c>
      <c r="G103" s="30">
        <v>3374</v>
      </c>
      <c r="H103" s="30">
        <v>3374</v>
      </c>
      <c r="I103" s="30">
        <v>3374</v>
      </c>
      <c r="J103" s="30">
        <v>3374</v>
      </c>
      <c r="K103" s="30">
        <v>3374</v>
      </c>
      <c r="L103" s="30">
        <v>3374</v>
      </c>
      <c r="M103" s="30">
        <v>3735</v>
      </c>
      <c r="N103" s="30">
        <v>3735</v>
      </c>
      <c r="O103" s="30">
        <v>3735</v>
      </c>
      <c r="P103" s="30">
        <v>3735</v>
      </c>
      <c r="Q103" s="30">
        <v>3735</v>
      </c>
      <c r="R103" s="30">
        <v>3735</v>
      </c>
      <c r="S103" s="30">
        <v>3735</v>
      </c>
      <c r="T103" s="30">
        <v>3735</v>
      </c>
      <c r="U103" s="30">
        <v>3735</v>
      </c>
      <c r="V103" s="30">
        <v>3735</v>
      </c>
      <c r="W103" s="30">
        <v>3735</v>
      </c>
      <c r="X103" s="30">
        <v>3735</v>
      </c>
      <c r="Y103" s="79">
        <v>3735</v>
      </c>
    </row>
    <row r="104" spans="1:25" ht="15" customHeight="1" x14ac:dyDescent="0.35">
      <c r="A104" s="29" t="s">
        <v>125</v>
      </c>
      <c r="B104" s="35" t="s">
        <v>59</v>
      </c>
      <c r="C104" s="35" t="s">
        <v>59</v>
      </c>
      <c r="D104" s="35" t="s">
        <v>59</v>
      </c>
      <c r="E104" s="30">
        <v>68</v>
      </c>
      <c r="F104" s="30">
        <v>68</v>
      </c>
      <c r="G104" s="30">
        <v>68</v>
      </c>
      <c r="H104" s="30">
        <v>68</v>
      </c>
      <c r="I104" s="30">
        <v>68</v>
      </c>
      <c r="J104" s="30">
        <v>68</v>
      </c>
      <c r="K104" s="30">
        <v>68</v>
      </c>
      <c r="L104" s="30">
        <v>68</v>
      </c>
      <c r="M104" s="30">
        <v>68</v>
      </c>
      <c r="N104" s="30">
        <v>68</v>
      </c>
      <c r="O104" s="30">
        <v>68</v>
      </c>
      <c r="P104" s="30">
        <v>68</v>
      </c>
      <c r="Q104" s="30">
        <v>68</v>
      </c>
      <c r="R104" s="30">
        <v>68</v>
      </c>
      <c r="S104" s="30">
        <v>68</v>
      </c>
      <c r="T104" s="30">
        <v>68</v>
      </c>
      <c r="U104" s="30">
        <v>68</v>
      </c>
      <c r="V104" s="30">
        <v>68</v>
      </c>
      <c r="W104" s="30">
        <v>68</v>
      </c>
      <c r="X104" s="30">
        <v>68</v>
      </c>
      <c r="Y104" s="79">
        <v>68</v>
      </c>
    </row>
    <row r="105" spans="1:25" ht="15" customHeight="1" x14ac:dyDescent="0.35">
      <c r="A105" s="29" t="s">
        <v>84</v>
      </c>
      <c r="B105" s="35" t="s">
        <v>59</v>
      </c>
      <c r="C105" s="35" t="s">
        <v>59</v>
      </c>
      <c r="D105" s="35" t="s">
        <v>59</v>
      </c>
      <c r="E105" s="35" t="s">
        <v>59</v>
      </c>
      <c r="F105" s="35" t="s">
        <v>59</v>
      </c>
      <c r="G105" s="35" t="s">
        <v>59</v>
      </c>
      <c r="H105" s="35" t="s">
        <v>59</v>
      </c>
      <c r="I105" s="35" t="s">
        <v>59</v>
      </c>
      <c r="J105" s="35" t="s">
        <v>59</v>
      </c>
      <c r="K105" s="30">
        <v>263</v>
      </c>
      <c r="L105" s="30">
        <v>263</v>
      </c>
      <c r="M105" s="30">
        <v>263</v>
      </c>
      <c r="N105" s="30">
        <v>263</v>
      </c>
      <c r="O105" s="30">
        <v>263</v>
      </c>
      <c r="P105" s="30">
        <v>263</v>
      </c>
      <c r="Q105" s="30">
        <v>263</v>
      </c>
      <c r="R105" s="30">
        <v>263</v>
      </c>
      <c r="S105" s="30">
        <v>263</v>
      </c>
      <c r="T105" s="30">
        <v>263</v>
      </c>
      <c r="U105" s="30">
        <v>263</v>
      </c>
      <c r="V105" s="30">
        <v>263</v>
      </c>
      <c r="W105" s="30">
        <v>263</v>
      </c>
      <c r="X105" s="30">
        <v>263</v>
      </c>
      <c r="Y105" s="79">
        <v>263</v>
      </c>
    </row>
    <row r="106" spans="1:25" ht="15" customHeight="1" x14ac:dyDescent="0.35">
      <c r="A106" s="96" t="s">
        <v>964</v>
      </c>
      <c r="B106" s="97">
        <v>635804.1</v>
      </c>
      <c r="C106" s="97">
        <v>645066.69999999995</v>
      </c>
      <c r="D106" s="97">
        <v>642339.6</v>
      </c>
      <c r="E106" s="97">
        <v>659318.1</v>
      </c>
      <c r="F106" s="97">
        <v>717348.5</v>
      </c>
      <c r="G106" s="97">
        <v>686818.1</v>
      </c>
      <c r="H106" s="97">
        <v>645753.1</v>
      </c>
      <c r="I106" s="97">
        <v>664516.5</v>
      </c>
      <c r="J106" s="97">
        <v>643039.5</v>
      </c>
      <c r="K106" s="97">
        <v>595176.80000000005</v>
      </c>
      <c r="L106" s="97">
        <v>595469.4</v>
      </c>
      <c r="M106" s="97">
        <v>590548</v>
      </c>
      <c r="N106" s="97">
        <v>567723.69999999995</v>
      </c>
      <c r="O106" s="97">
        <v>572260.1</v>
      </c>
      <c r="P106" s="97">
        <v>600652.30000000005</v>
      </c>
      <c r="Q106" s="97">
        <v>612823.5</v>
      </c>
      <c r="R106" s="97">
        <v>618364.1</v>
      </c>
      <c r="S106" s="97">
        <v>618366.6</v>
      </c>
      <c r="T106" s="97">
        <v>643193.19999999995</v>
      </c>
      <c r="U106" s="97">
        <v>663730.5</v>
      </c>
      <c r="V106" s="97">
        <v>646127.19999999995</v>
      </c>
      <c r="W106" s="97">
        <v>592452.19999999995</v>
      </c>
      <c r="X106" s="97">
        <v>589241.30000000005</v>
      </c>
      <c r="Y106" s="98">
        <v>591009</v>
      </c>
    </row>
    <row r="107" spans="1:25" ht="15" customHeight="1" x14ac:dyDescent="0.35">
      <c r="A107" s="29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</row>
    <row r="108" spans="1:25" ht="15" customHeight="1" x14ac:dyDescent="0.35">
      <c r="A108" s="82" t="s">
        <v>917</v>
      </c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</row>
    <row r="109" spans="1:25" ht="15" customHeight="1" x14ac:dyDescent="0.35">
      <c r="A109" s="29" t="s">
        <v>920</v>
      </c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</row>
    <row r="110" spans="1:25" ht="15" customHeight="1" x14ac:dyDescent="0.35">
      <c r="A110" s="29" t="s">
        <v>921</v>
      </c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</row>
    <row r="111" spans="1:25" ht="15" customHeight="1" x14ac:dyDescent="0.35">
      <c r="A111" s="29" t="s">
        <v>922</v>
      </c>
      <c r="B111" s="52"/>
      <c r="C111" s="28"/>
      <c r="D111" s="28"/>
      <c r="E111" s="28"/>
      <c r="F111" s="28"/>
      <c r="G111" s="27"/>
      <c r="H111" s="27"/>
      <c r="I111" s="27"/>
      <c r="J111" s="27"/>
      <c r="K111" s="27"/>
      <c r="L111" s="27"/>
      <c r="M111" s="27"/>
      <c r="O111" s="1"/>
      <c r="P111" s="1"/>
      <c r="Q111" s="1"/>
      <c r="R111" s="1"/>
      <c r="S111" s="1"/>
      <c r="T111" s="1"/>
      <c r="U111" s="1"/>
      <c r="V111" s="1"/>
      <c r="W111" s="1"/>
    </row>
    <row r="112" spans="1:25" ht="15" customHeight="1" x14ac:dyDescent="0.35">
      <c r="A112" s="29" t="s">
        <v>923</v>
      </c>
      <c r="B112" s="52"/>
      <c r="C112" s="28"/>
      <c r="D112" s="28"/>
      <c r="E112" s="28"/>
      <c r="F112" s="28"/>
      <c r="G112" s="27"/>
      <c r="H112" s="27"/>
      <c r="I112" s="27"/>
      <c r="J112" s="27"/>
      <c r="K112" s="27"/>
      <c r="L112" s="27"/>
      <c r="M112" s="27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" customHeight="1" x14ac:dyDescent="0.35">
      <c r="A113" s="28"/>
      <c r="B113" s="52"/>
      <c r="C113" s="28"/>
      <c r="D113" s="28"/>
      <c r="E113" s="28"/>
      <c r="F113" s="28"/>
      <c r="G113" s="27"/>
      <c r="H113" s="27"/>
      <c r="I113" s="27"/>
      <c r="J113" s="27"/>
      <c r="K113" s="27"/>
      <c r="L113" s="27"/>
      <c r="M113" s="27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" customHeight="1" x14ac:dyDescent="0.35">
      <c r="A114" s="7" t="s">
        <v>969</v>
      </c>
      <c r="B114" s="28"/>
      <c r="C114" s="28"/>
      <c r="D114" s="28"/>
      <c r="E114" s="28"/>
      <c r="F114" s="28"/>
      <c r="G114" s="27"/>
      <c r="H114" s="27"/>
      <c r="I114" s="27"/>
      <c r="J114" s="27"/>
      <c r="K114" s="27"/>
      <c r="L114" s="27"/>
      <c r="M114" s="27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" customHeight="1" x14ac:dyDescent="0.35">
      <c r="A115" s="5" t="s">
        <v>978</v>
      </c>
      <c r="B115" s="28"/>
      <c r="C115" s="28"/>
      <c r="D115" s="28"/>
      <c r="E115" s="28"/>
      <c r="F115" s="28"/>
      <c r="G115" s="27"/>
      <c r="H115" s="27"/>
      <c r="I115" s="27"/>
      <c r="J115" s="27"/>
      <c r="K115" s="27"/>
      <c r="L115" s="27"/>
      <c r="M115" s="27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" customHeight="1" x14ac:dyDescent="0.35">
      <c r="A116" s="7"/>
      <c r="B116" s="28"/>
      <c r="C116" s="28"/>
      <c r="D116" s="28"/>
      <c r="E116" s="28"/>
      <c r="F116" s="28"/>
      <c r="G116" s="27"/>
      <c r="H116" s="27"/>
      <c r="I116" s="27"/>
      <c r="J116" s="27"/>
      <c r="K116" s="27"/>
      <c r="L116" s="27"/>
      <c r="M116" s="27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" customHeight="1" x14ac:dyDescent="0.35">
      <c r="A117" s="5" t="s">
        <v>897</v>
      </c>
    </row>
    <row r="118" spans="1:23" ht="15" customHeight="1" x14ac:dyDescent="0.35">
      <c r="O118" s="1"/>
      <c r="P118" s="1"/>
      <c r="Q118" s="1"/>
      <c r="R118" s="1"/>
      <c r="S118" s="1"/>
      <c r="T118" s="1"/>
      <c r="U118" s="1"/>
      <c r="V118" s="1"/>
      <c r="W118" s="1"/>
    </row>
  </sheetData>
  <mergeCells count="2">
    <mergeCell ref="B7:Y7"/>
    <mergeCell ref="A6:A7"/>
  </mergeCells>
  <pageMargins left="0.7" right="0.7" top="0.75" bottom="0.75" header="0.3" footer="0.3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9"/>
  <sheetViews>
    <sheetView zoomScaleNormal="100" workbookViewId="0"/>
  </sheetViews>
  <sheetFormatPr defaultColWidth="9.1328125" defaultRowHeight="15" customHeight="1" x14ac:dyDescent="0.35"/>
  <cols>
    <col min="1" max="1" width="24.1328125" style="2" customWidth="1"/>
    <col min="2" max="24" width="9.73046875" style="2" customWidth="1"/>
    <col min="25" max="16384" width="9.1328125" style="2"/>
  </cols>
  <sheetData>
    <row r="1" spans="1:27" s="5" customFormat="1" ht="15" customHeight="1" x14ac:dyDescent="0.35">
      <c r="A1" s="3" t="s">
        <v>44</v>
      </c>
    </row>
    <row r="2" spans="1:27" s="5" customFormat="1" ht="15" customHeight="1" x14ac:dyDescent="0.35">
      <c r="A2" s="4"/>
      <c r="D2" s="24"/>
    </row>
    <row r="3" spans="1:27" s="5" customFormat="1" ht="15" customHeight="1" x14ac:dyDescent="0.3">
      <c r="A3" s="34" t="s">
        <v>982</v>
      </c>
      <c r="B3" s="6"/>
      <c r="C3" s="6"/>
      <c r="D3" s="39"/>
      <c r="E3" s="6"/>
      <c r="F3" s="6"/>
      <c r="G3" s="6"/>
      <c r="H3" s="29"/>
      <c r="I3" s="30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s="5" customFormat="1" ht="15" customHeight="1" x14ac:dyDescent="0.3">
      <c r="A4" s="8" t="s">
        <v>947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s="5" customFormat="1" ht="15" customHeight="1" x14ac:dyDescent="0.3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5" customHeight="1" x14ac:dyDescent="0.35">
      <c r="A6" s="109" t="s">
        <v>5</v>
      </c>
      <c r="B6" s="91">
        <v>1996</v>
      </c>
      <c r="C6" s="32">
        <v>1997</v>
      </c>
      <c r="D6" s="32">
        <v>1998</v>
      </c>
      <c r="E6" s="32">
        <v>1999</v>
      </c>
      <c r="F6" s="32">
        <v>2000</v>
      </c>
      <c r="G6" s="32">
        <v>2001</v>
      </c>
      <c r="H6" s="32">
        <v>2002</v>
      </c>
      <c r="I6" s="32">
        <v>2003</v>
      </c>
      <c r="J6" s="32">
        <v>2004</v>
      </c>
      <c r="K6" s="32">
        <v>2005</v>
      </c>
      <c r="L6" s="32">
        <v>2006</v>
      </c>
      <c r="M6" s="32">
        <v>2007</v>
      </c>
      <c r="N6" s="32">
        <v>2008</v>
      </c>
      <c r="O6" s="33">
        <v>2009</v>
      </c>
      <c r="P6" s="33">
        <v>2010</v>
      </c>
      <c r="Q6" s="33">
        <v>2011</v>
      </c>
      <c r="R6" s="33">
        <v>2012</v>
      </c>
      <c r="S6" s="33">
        <v>2013</v>
      </c>
      <c r="T6" s="33">
        <v>2014</v>
      </c>
      <c r="U6" s="33">
        <v>2015</v>
      </c>
      <c r="V6" s="33">
        <v>2016</v>
      </c>
      <c r="W6" s="33">
        <v>2017</v>
      </c>
      <c r="X6" s="33">
        <v>2018</v>
      </c>
      <c r="Y6" s="33">
        <v>2019</v>
      </c>
    </row>
    <row r="7" spans="1:27" ht="15" customHeight="1" x14ac:dyDescent="0.35">
      <c r="A7" s="110"/>
      <c r="B7" s="108" t="s">
        <v>912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</row>
    <row r="8" spans="1:27" ht="15" customHeight="1" x14ac:dyDescent="0.35">
      <c r="A8" s="29" t="s">
        <v>67</v>
      </c>
      <c r="B8" s="35">
        <v>20.3</v>
      </c>
      <c r="C8" s="35">
        <v>32.6</v>
      </c>
      <c r="D8" s="35">
        <v>31.2</v>
      </c>
      <c r="E8" s="35">
        <v>31.4</v>
      </c>
      <c r="F8" s="35">
        <v>17.8</v>
      </c>
      <c r="G8" s="35">
        <v>17.8</v>
      </c>
      <c r="H8" s="35">
        <v>24.2</v>
      </c>
      <c r="I8" s="35">
        <v>36.1</v>
      </c>
      <c r="J8" s="35">
        <v>35.5</v>
      </c>
      <c r="K8" s="35">
        <v>37.5</v>
      </c>
      <c r="L8" s="35">
        <v>33.9</v>
      </c>
      <c r="M8" s="35">
        <v>36.6</v>
      </c>
      <c r="N8" s="35">
        <v>30.6</v>
      </c>
      <c r="O8" s="35">
        <v>32.299999999999997</v>
      </c>
      <c r="P8" s="35">
        <v>32.5</v>
      </c>
      <c r="Q8" s="35">
        <v>36.6</v>
      </c>
      <c r="R8" s="35">
        <v>34.6</v>
      </c>
      <c r="S8" s="35">
        <v>41.3</v>
      </c>
      <c r="T8" s="35">
        <v>52.2</v>
      </c>
      <c r="U8" s="35">
        <v>63</v>
      </c>
      <c r="V8" s="35">
        <v>63.2</v>
      </c>
      <c r="W8" s="35">
        <v>80.3</v>
      </c>
      <c r="X8" s="35">
        <v>70</v>
      </c>
      <c r="Y8" s="88">
        <v>86.9</v>
      </c>
      <c r="AA8" s="35"/>
    </row>
    <row r="9" spans="1:27" ht="15" customHeight="1" x14ac:dyDescent="0.35">
      <c r="A9" s="29" t="s">
        <v>6</v>
      </c>
      <c r="B9" s="35" t="s">
        <v>59</v>
      </c>
      <c r="C9" s="35" t="s">
        <v>59</v>
      </c>
      <c r="D9" s="35" t="s">
        <v>59</v>
      </c>
      <c r="E9" s="35" t="s">
        <v>59</v>
      </c>
      <c r="F9" s="35" t="s">
        <v>59</v>
      </c>
      <c r="G9" s="35" t="s">
        <v>59</v>
      </c>
      <c r="H9" s="35" t="s">
        <v>1</v>
      </c>
      <c r="I9" s="35">
        <v>1</v>
      </c>
      <c r="J9" s="35">
        <v>1.1000000000000001</v>
      </c>
      <c r="K9" s="35">
        <v>1.2</v>
      </c>
      <c r="L9" s="35">
        <v>0.1</v>
      </c>
      <c r="M9" s="35">
        <v>0.1</v>
      </c>
      <c r="N9" s="35">
        <v>0.1</v>
      </c>
      <c r="O9" s="35">
        <v>0.1</v>
      </c>
      <c r="P9" s="35">
        <v>0.1</v>
      </c>
      <c r="Q9" s="35">
        <v>0.1</v>
      </c>
      <c r="R9" s="35" t="s">
        <v>1</v>
      </c>
      <c r="S9" s="35">
        <v>0</v>
      </c>
      <c r="T9" s="35" t="s">
        <v>1</v>
      </c>
      <c r="U9" s="35" t="s">
        <v>1</v>
      </c>
      <c r="V9" s="35">
        <v>0.2</v>
      </c>
      <c r="W9" s="35">
        <v>0.1</v>
      </c>
      <c r="X9" s="35">
        <v>0.1</v>
      </c>
      <c r="Y9" s="88">
        <v>0.3</v>
      </c>
      <c r="AA9" s="35"/>
    </row>
    <row r="10" spans="1:27" ht="15" customHeight="1" x14ac:dyDescent="0.35">
      <c r="A10" s="29" t="s">
        <v>68</v>
      </c>
      <c r="B10" s="35">
        <v>166.6</v>
      </c>
      <c r="C10" s="35">
        <v>140</v>
      </c>
      <c r="D10" s="35">
        <v>76.3</v>
      </c>
      <c r="E10" s="35">
        <v>136.30000000000001</v>
      </c>
      <c r="F10" s="35">
        <v>132.30000000000001</v>
      </c>
      <c r="G10" s="35">
        <v>80.5</v>
      </c>
      <c r="H10" s="35">
        <v>57.2</v>
      </c>
      <c r="I10" s="35">
        <v>114.4</v>
      </c>
      <c r="J10" s="35">
        <v>306.39999999999998</v>
      </c>
      <c r="K10" s="35">
        <v>169.2</v>
      </c>
      <c r="L10" s="35">
        <v>341.5</v>
      </c>
      <c r="M10" s="35">
        <v>175</v>
      </c>
      <c r="N10" s="35">
        <v>108.1</v>
      </c>
      <c r="O10" s="35">
        <v>121.6</v>
      </c>
      <c r="P10" s="35">
        <v>200.1</v>
      </c>
      <c r="Q10" s="35">
        <v>146.30000000000001</v>
      </c>
      <c r="R10" s="35">
        <v>151.80000000000001</v>
      </c>
      <c r="S10" s="35">
        <v>78.8</v>
      </c>
      <c r="T10" s="35">
        <v>144.9</v>
      </c>
      <c r="U10" s="35">
        <v>183.1</v>
      </c>
      <c r="V10" s="35">
        <v>99.9</v>
      </c>
      <c r="W10" s="35">
        <v>132.80000000000001</v>
      </c>
      <c r="X10" s="35">
        <v>138.69999999999999</v>
      </c>
      <c r="Y10" s="88">
        <v>149.4</v>
      </c>
      <c r="AA10" s="35"/>
    </row>
    <row r="11" spans="1:27" ht="15" customHeight="1" x14ac:dyDescent="0.35">
      <c r="A11" s="29" t="s">
        <v>7</v>
      </c>
      <c r="B11" s="35">
        <v>46.3</v>
      </c>
      <c r="C11" s="35">
        <v>35.200000000000003</v>
      </c>
      <c r="D11" s="35">
        <v>28.5</v>
      </c>
      <c r="E11" s="35">
        <v>38.6</v>
      </c>
      <c r="F11" s="35">
        <v>39</v>
      </c>
      <c r="G11" s="35">
        <v>27.8</v>
      </c>
      <c r="H11" s="35">
        <v>37.9</v>
      </c>
      <c r="I11" s="35">
        <v>33.299999999999997</v>
      </c>
      <c r="J11" s="35">
        <v>47</v>
      </c>
      <c r="K11" s="35">
        <v>47.6</v>
      </c>
      <c r="L11" s="35">
        <v>44.9</v>
      </c>
      <c r="M11" s="35">
        <v>38.700000000000003</v>
      </c>
      <c r="N11" s="35">
        <v>41.5</v>
      </c>
      <c r="O11" s="35">
        <v>42.3</v>
      </c>
      <c r="P11" s="35">
        <v>40</v>
      </c>
      <c r="Q11" s="35">
        <v>50.4</v>
      </c>
      <c r="R11" s="35">
        <v>45</v>
      </c>
      <c r="S11" s="35">
        <v>47.7</v>
      </c>
      <c r="T11" s="35">
        <v>55.3</v>
      </c>
      <c r="U11" s="35">
        <v>66.7</v>
      </c>
      <c r="V11" s="35">
        <v>70.8</v>
      </c>
      <c r="W11" s="35">
        <v>73</v>
      </c>
      <c r="X11" s="35">
        <v>82.4</v>
      </c>
      <c r="Y11" s="88">
        <v>83.3</v>
      </c>
      <c r="AA11" s="35"/>
    </row>
    <row r="12" spans="1:27" ht="15" customHeight="1" x14ac:dyDescent="0.35">
      <c r="A12" s="29" t="s">
        <v>69</v>
      </c>
      <c r="B12" s="35" t="s">
        <v>59</v>
      </c>
      <c r="C12" s="35" t="s">
        <v>59</v>
      </c>
      <c r="D12" s="35" t="s">
        <v>59</v>
      </c>
      <c r="E12" s="35" t="s">
        <v>59</v>
      </c>
      <c r="F12" s="35" t="s">
        <v>59</v>
      </c>
      <c r="G12" s="35" t="s">
        <v>59</v>
      </c>
      <c r="H12" s="35" t="s">
        <v>59</v>
      </c>
      <c r="I12" s="35" t="s">
        <v>59</v>
      </c>
      <c r="J12" s="35" t="s">
        <v>1</v>
      </c>
      <c r="K12" s="35">
        <v>28.8</v>
      </c>
      <c r="L12" s="35">
        <v>12.9</v>
      </c>
      <c r="M12" s="35">
        <v>8.6</v>
      </c>
      <c r="N12" s="35">
        <v>5</v>
      </c>
      <c r="O12" s="35">
        <v>1.1000000000000001</v>
      </c>
      <c r="P12" s="35">
        <v>7</v>
      </c>
      <c r="Q12" s="35">
        <v>7</v>
      </c>
      <c r="R12" s="35">
        <v>2.4</v>
      </c>
      <c r="S12" s="35">
        <v>0.4</v>
      </c>
      <c r="T12" s="35">
        <v>0.4</v>
      </c>
      <c r="U12" s="35">
        <v>0.6</v>
      </c>
      <c r="V12" s="35">
        <v>0.6</v>
      </c>
      <c r="W12" s="35">
        <v>0.6</v>
      </c>
      <c r="X12" s="35">
        <v>1.8</v>
      </c>
      <c r="Y12" s="88">
        <v>1.8</v>
      </c>
      <c r="AA12" s="35"/>
    </row>
    <row r="13" spans="1:27" ht="15" customHeight="1" x14ac:dyDescent="0.35">
      <c r="A13" s="29" t="s">
        <v>87</v>
      </c>
      <c r="B13" s="35" t="s">
        <v>59</v>
      </c>
      <c r="C13" s="35" t="s">
        <v>59</v>
      </c>
      <c r="D13" s="35" t="s">
        <v>1</v>
      </c>
      <c r="E13" s="35">
        <v>5.9</v>
      </c>
      <c r="F13" s="35">
        <v>0.5</v>
      </c>
      <c r="G13" s="35">
        <v>5.3</v>
      </c>
      <c r="H13" s="35">
        <v>6</v>
      </c>
      <c r="I13" s="35">
        <v>8.6999999999999993</v>
      </c>
      <c r="J13" s="35">
        <v>8.5</v>
      </c>
      <c r="K13" s="35">
        <v>15.8</v>
      </c>
      <c r="L13" s="35">
        <v>6.1</v>
      </c>
      <c r="M13" s="35">
        <v>5.9</v>
      </c>
      <c r="N13" s="35">
        <v>4.7</v>
      </c>
      <c r="O13" s="35">
        <v>4.4000000000000004</v>
      </c>
      <c r="P13" s="35">
        <v>3.8</v>
      </c>
      <c r="Q13" s="35">
        <v>3.7</v>
      </c>
      <c r="R13" s="35">
        <v>2.7</v>
      </c>
      <c r="S13" s="35">
        <v>2.7</v>
      </c>
      <c r="T13" s="35">
        <v>3</v>
      </c>
      <c r="U13" s="35">
        <v>3.7</v>
      </c>
      <c r="V13" s="35">
        <v>3.2</v>
      </c>
      <c r="W13" s="35">
        <v>4.2</v>
      </c>
      <c r="X13" s="35">
        <v>4.5999999999999996</v>
      </c>
      <c r="Y13" s="88">
        <v>5.9</v>
      </c>
      <c r="AA13" s="35"/>
    </row>
    <row r="14" spans="1:27" ht="15" customHeight="1" x14ac:dyDescent="0.35">
      <c r="A14" s="29" t="s">
        <v>88</v>
      </c>
      <c r="B14" s="35" t="s">
        <v>59</v>
      </c>
      <c r="C14" s="35" t="s">
        <v>59</v>
      </c>
      <c r="D14" s="35" t="s">
        <v>59</v>
      </c>
      <c r="E14" s="35" t="s">
        <v>59</v>
      </c>
      <c r="F14" s="35" t="s">
        <v>59</v>
      </c>
      <c r="G14" s="35" t="s">
        <v>59</v>
      </c>
      <c r="H14" s="35" t="s">
        <v>59</v>
      </c>
      <c r="I14" s="35" t="s">
        <v>59</v>
      </c>
      <c r="J14" s="35" t="s">
        <v>59</v>
      </c>
      <c r="K14" s="35" t="s">
        <v>59</v>
      </c>
      <c r="L14" s="35" t="s">
        <v>59</v>
      </c>
      <c r="M14" s="35" t="s">
        <v>59</v>
      </c>
      <c r="N14" s="35" t="s">
        <v>59</v>
      </c>
      <c r="O14" s="35" t="s">
        <v>59</v>
      </c>
      <c r="P14" s="35" t="s">
        <v>59</v>
      </c>
      <c r="Q14" s="35">
        <v>0.2</v>
      </c>
      <c r="R14" s="35">
        <v>0.2</v>
      </c>
      <c r="S14" s="35">
        <v>0.2</v>
      </c>
      <c r="T14" s="35">
        <v>0.2</v>
      </c>
      <c r="U14" s="35" t="s">
        <v>1</v>
      </c>
      <c r="V14" s="35" t="s">
        <v>1</v>
      </c>
      <c r="W14" s="35" t="s">
        <v>1</v>
      </c>
      <c r="X14" s="35" t="s">
        <v>1</v>
      </c>
      <c r="Y14" s="35" t="s">
        <v>1</v>
      </c>
      <c r="AA14" s="35"/>
    </row>
    <row r="15" spans="1:27" ht="15" customHeight="1" x14ac:dyDescent="0.35">
      <c r="A15" s="29" t="s">
        <v>70</v>
      </c>
      <c r="B15" s="35">
        <v>19.5</v>
      </c>
      <c r="C15" s="35">
        <v>20.8</v>
      </c>
      <c r="D15" s="35">
        <v>15.7</v>
      </c>
      <c r="E15" s="35">
        <v>15.4</v>
      </c>
      <c r="F15" s="35">
        <v>19.8</v>
      </c>
      <c r="G15" s="35">
        <v>22.1</v>
      </c>
      <c r="H15" s="35">
        <v>28.4</v>
      </c>
      <c r="I15" s="35">
        <v>33</v>
      </c>
      <c r="J15" s="35">
        <v>39.4</v>
      </c>
      <c r="K15" s="35">
        <v>46.7</v>
      </c>
      <c r="L15" s="35">
        <v>56.7</v>
      </c>
      <c r="M15" s="35">
        <v>46.2</v>
      </c>
      <c r="N15" s="35">
        <v>41.3</v>
      </c>
      <c r="O15" s="35">
        <v>39.6</v>
      </c>
      <c r="P15" s="35">
        <v>46.3</v>
      </c>
      <c r="Q15" s="35">
        <v>48</v>
      </c>
      <c r="R15" s="35">
        <v>45.8</v>
      </c>
      <c r="S15" s="35">
        <v>53.8</v>
      </c>
      <c r="T15" s="35">
        <v>63.8</v>
      </c>
      <c r="U15" s="35">
        <v>56.5</v>
      </c>
      <c r="V15" s="35">
        <v>130.19999999999999</v>
      </c>
      <c r="W15" s="35">
        <v>81.400000000000006</v>
      </c>
      <c r="X15" s="35">
        <v>148.6</v>
      </c>
      <c r="Y15" s="88">
        <v>168.8</v>
      </c>
      <c r="AA15" s="35"/>
    </row>
    <row r="16" spans="1:27" ht="15" customHeight="1" x14ac:dyDescent="0.35">
      <c r="A16" s="29" t="s">
        <v>71</v>
      </c>
      <c r="B16" s="35" t="s">
        <v>1</v>
      </c>
      <c r="C16" s="35" t="s">
        <v>1</v>
      </c>
      <c r="D16" s="35" t="s">
        <v>1</v>
      </c>
      <c r="E16" s="35" t="s">
        <v>1</v>
      </c>
      <c r="F16" s="35" t="s">
        <v>1</v>
      </c>
      <c r="G16" s="35" t="s">
        <v>1</v>
      </c>
      <c r="H16" s="35" t="s">
        <v>1</v>
      </c>
      <c r="I16" s="35">
        <v>19.600000000000001</v>
      </c>
      <c r="J16" s="35">
        <v>21.2</v>
      </c>
      <c r="K16" s="35">
        <v>31.9</v>
      </c>
      <c r="L16" s="35">
        <v>15.6</v>
      </c>
      <c r="M16" s="35">
        <v>13.9</v>
      </c>
      <c r="N16" s="35">
        <v>13.8</v>
      </c>
      <c r="O16" s="35">
        <v>13.8</v>
      </c>
      <c r="P16" s="35">
        <v>14</v>
      </c>
      <c r="Q16" s="35">
        <v>13.5</v>
      </c>
      <c r="R16" s="35">
        <v>14.4</v>
      </c>
      <c r="S16" s="35">
        <v>13.4</v>
      </c>
      <c r="T16" s="35">
        <v>17.100000000000001</v>
      </c>
      <c r="U16" s="35">
        <v>19.899999999999999</v>
      </c>
      <c r="V16" s="35">
        <v>26.2</v>
      </c>
      <c r="W16" s="35">
        <v>24.6</v>
      </c>
      <c r="X16" s="35">
        <v>30.2</v>
      </c>
      <c r="Y16" s="88">
        <v>26.3</v>
      </c>
      <c r="AA16" s="35"/>
    </row>
    <row r="17" spans="1:27" ht="15" customHeight="1" x14ac:dyDescent="0.35">
      <c r="A17" s="29" t="s">
        <v>72</v>
      </c>
      <c r="B17" s="35">
        <v>2.8</v>
      </c>
      <c r="C17" s="35">
        <v>3.6</v>
      </c>
      <c r="D17" s="35">
        <v>2.6</v>
      </c>
      <c r="E17" s="35">
        <v>2.2999999999999998</v>
      </c>
      <c r="F17" s="35">
        <v>2.2000000000000002</v>
      </c>
      <c r="G17" s="35">
        <v>2.8</v>
      </c>
      <c r="H17" s="35">
        <v>3.1</v>
      </c>
      <c r="I17" s="35">
        <v>3.6</v>
      </c>
      <c r="J17" s="35">
        <v>4.3</v>
      </c>
      <c r="K17" s="35">
        <v>4.5</v>
      </c>
      <c r="L17" s="35">
        <v>3.1</v>
      </c>
      <c r="M17" s="35">
        <v>4.2</v>
      </c>
      <c r="N17" s="35">
        <v>4.5</v>
      </c>
      <c r="O17" s="35">
        <v>3.2</v>
      </c>
      <c r="P17" s="35">
        <v>3.7</v>
      </c>
      <c r="Q17" s="35">
        <v>5</v>
      </c>
      <c r="R17" s="35">
        <v>4.0999999999999996</v>
      </c>
      <c r="S17" s="35">
        <v>4.5</v>
      </c>
      <c r="T17" s="35">
        <v>5.2</v>
      </c>
      <c r="U17" s="35">
        <v>5.9</v>
      </c>
      <c r="V17" s="35">
        <v>6.8</v>
      </c>
      <c r="W17" s="35">
        <v>6.3</v>
      </c>
      <c r="X17" s="35">
        <v>7.7</v>
      </c>
      <c r="Y17" s="88">
        <v>8.8000000000000007</v>
      </c>
      <c r="AA17" s="35"/>
    </row>
    <row r="18" spans="1:27" ht="15" customHeight="1" x14ac:dyDescent="0.35">
      <c r="A18" s="29" t="s">
        <v>89</v>
      </c>
      <c r="B18" s="35" t="s">
        <v>59</v>
      </c>
      <c r="C18" s="35" t="s">
        <v>59</v>
      </c>
      <c r="D18" s="35" t="s">
        <v>59</v>
      </c>
      <c r="E18" s="35" t="s">
        <v>59</v>
      </c>
      <c r="F18" s="35" t="s">
        <v>59</v>
      </c>
      <c r="G18" s="35" t="s">
        <v>59</v>
      </c>
      <c r="H18" s="35" t="s">
        <v>59</v>
      </c>
      <c r="I18" s="35" t="s">
        <v>59</v>
      </c>
      <c r="J18" s="35" t="s">
        <v>1</v>
      </c>
      <c r="K18" s="35">
        <v>8</v>
      </c>
      <c r="L18" s="35">
        <v>3.9</v>
      </c>
      <c r="M18" s="35">
        <v>1.1000000000000001</v>
      </c>
      <c r="N18" s="35">
        <v>0.9</v>
      </c>
      <c r="O18" s="35">
        <v>2.6</v>
      </c>
      <c r="P18" s="35">
        <v>0.9</v>
      </c>
      <c r="Q18" s="35">
        <v>1.5</v>
      </c>
      <c r="R18" s="35">
        <v>2.2000000000000002</v>
      </c>
      <c r="S18" s="35">
        <v>1.2</v>
      </c>
      <c r="T18" s="35">
        <v>0.2</v>
      </c>
      <c r="U18" s="35">
        <v>1.5</v>
      </c>
      <c r="V18" s="35">
        <v>0.9</v>
      </c>
      <c r="W18" s="35">
        <v>3.1</v>
      </c>
      <c r="X18" s="35">
        <v>3.1</v>
      </c>
      <c r="Y18" s="88">
        <v>0.4</v>
      </c>
      <c r="AA18" s="35"/>
    </row>
    <row r="19" spans="1:27" ht="15" customHeight="1" x14ac:dyDescent="0.35">
      <c r="A19" s="29" t="s">
        <v>73</v>
      </c>
      <c r="B19" s="35">
        <v>16.600000000000001</v>
      </c>
      <c r="C19" s="35">
        <v>10.6</v>
      </c>
      <c r="D19" s="35">
        <v>13.4</v>
      </c>
      <c r="E19" s="35">
        <v>14.8</v>
      </c>
      <c r="F19" s="35">
        <v>11.1</v>
      </c>
      <c r="G19" s="35">
        <v>13.8</v>
      </c>
      <c r="H19" s="35">
        <v>13.5</v>
      </c>
      <c r="I19" s="35">
        <v>14.2</v>
      </c>
      <c r="J19" s="35">
        <v>26.7</v>
      </c>
      <c r="K19" s="35">
        <v>17.7</v>
      </c>
      <c r="L19" s="35">
        <v>15.4</v>
      </c>
      <c r="M19" s="35">
        <v>11.4</v>
      </c>
      <c r="N19" s="35">
        <v>19.2</v>
      </c>
      <c r="O19" s="35">
        <v>19.8</v>
      </c>
      <c r="P19" s="35">
        <v>14.5</v>
      </c>
      <c r="Q19" s="35">
        <v>18</v>
      </c>
      <c r="R19" s="35">
        <v>16.899999999999999</v>
      </c>
      <c r="S19" s="35">
        <v>17.899999999999999</v>
      </c>
      <c r="T19" s="35">
        <v>20.7</v>
      </c>
      <c r="U19" s="35">
        <v>27.1</v>
      </c>
      <c r="V19" s="35">
        <v>19</v>
      </c>
      <c r="W19" s="35">
        <v>27.8</v>
      </c>
      <c r="X19" s="35">
        <v>24.6</v>
      </c>
      <c r="Y19" s="88">
        <v>24.2</v>
      </c>
      <c r="AA19" s="35"/>
    </row>
    <row r="20" spans="1:27" ht="15" customHeight="1" x14ac:dyDescent="0.35">
      <c r="A20" s="29" t="s">
        <v>8</v>
      </c>
      <c r="B20" s="35">
        <v>30.5</v>
      </c>
      <c r="C20" s="35">
        <v>36.9</v>
      </c>
      <c r="D20" s="35">
        <v>37</v>
      </c>
      <c r="E20" s="35">
        <v>38.299999999999997</v>
      </c>
      <c r="F20" s="35">
        <v>32.1</v>
      </c>
      <c r="G20" s="35">
        <v>48.5</v>
      </c>
      <c r="H20" s="35">
        <v>52.1</v>
      </c>
      <c r="I20" s="35">
        <v>73.099999999999994</v>
      </c>
      <c r="J20" s="35">
        <v>55.3</v>
      </c>
      <c r="K20" s="35">
        <v>61.3</v>
      </c>
      <c r="L20" s="35">
        <v>44.5</v>
      </c>
      <c r="M20" s="35">
        <v>58.5</v>
      </c>
      <c r="N20" s="35">
        <v>61.3</v>
      </c>
      <c r="O20" s="35">
        <v>44.4</v>
      </c>
      <c r="P20" s="35">
        <v>47.6</v>
      </c>
      <c r="Q20" s="35">
        <v>48.6</v>
      </c>
      <c r="R20" s="35">
        <v>37</v>
      </c>
      <c r="S20" s="35">
        <v>28.8</v>
      </c>
      <c r="T20" s="35">
        <v>29.4</v>
      </c>
      <c r="U20" s="35">
        <v>38.299999999999997</v>
      </c>
      <c r="V20" s="35">
        <v>42.6</v>
      </c>
      <c r="W20" s="35">
        <v>43.7</v>
      </c>
      <c r="X20" s="35">
        <v>32.799999999999997</v>
      </c>
      <c r="Y20" s="88">
        <v>43.3</v>
      </c>
      <c r="AA20" s="35"/>
    </row>
    <row r="21" spans="1:27" ht="15" customHeight="1" x14ac:dyDescent="0.35">
      <c r="A21" s="29" t="s">
        <v>9</v>
      </c>
      <c r="B21" s="35" t="s">
        <v>59</v>
      </c>
      <c r="C21" s="35" t="s">
        <v>59</v>
      </c>
      <c r="D21" s="35" t="s">
        <v>59</v>
      </c>
      <c r="E21" s="35" t="s">
        <v>59</v>
      </c>
      <c r="F21" s="35" t="s">
        <v>59</v>
      </c>
      <c r="G21" s="35" t="s">
        <v>59</v>
      </c>
      <c r="H21" s="35" t="s">
        <v>1</v>
      </c>
      <c r="I21" s="35">
        <v>3</v>
      </c>
      <c r="J21" s="35">
        <v>3</v>
      </c>
      <c r="K21" s="35">
        <v>1.7</v>
      </c>
      <c r="L21" s="35">
        <v>1.9</v>
      </c>
      <c r="M21" s="35">
        <v>2.6</v>
      </c>
      <c r="N21" s="35">
        <v>1.6</v>
      </c>
      <c r="O21" s="35">
        <v>2.4</v>
      </c>
      <c r="P21" s="35">
        <v>1.5</v>
      </c>
      <c r="Q21" s="35">
        <v>2</v>
      </c>
      <c r="R21" s="35">
        <v>1.6</v>
      </c>
      <c r="S21" s="35">
        <v>1.8</v>
      </c>
      <c r="T21" s="35">
        <v>1.5</v>
      </c>
      <c r="U21" s="35">
        <v>2.2000000000000002</v>
      </c>
      <c r="V21" s="35">
        <v>2.7</v>
      </c>
      <c r="W21" s="35">
        <v>2.5</v>
      </c>
      <c r="X21" s="35">
        <v>3.2</v>
      </c>
      <c r="Y21" s="88">
        <v>3.5</v>
      </c>
      <c r="AA21" s="35"/>
    </row>
    <row r="22" spans="1:27" ht="15" customHeight="1" x14ac:dyDescent="0.35">
      <c r="A22" s="29" t="s">
        <v>10</v>
      </c>
      <c r="B22" s="35" t="s">
        <v>59</v>
      </c>
      <c r="C22" s="35" t="s">
        <v>59</v>
      </c>
      <c r="D22" s="35" t="s">
        <v>59</v>
      </c>
      <c r="E22" s="35" t="s">
        <v>59</v>
      </c>
      <c r="F22" s="35" t="s">
        <v>59</v>
      </c>
      <c r="G22" s="35" t="s">
        <v>59</v>
      </c>
      <c r="H22" s="35" t="s">
        <v>1</v>
      </c>
      <c r="I22" s="35">
        <v>1.2</v>
      </c>
      <c r="J22" s="35">
        <v>2.8</v>
      </c>
      <c r="K22" s="35">
        <v>3.1</v>
      </c>
      <c r="L22" s="35" t="s">
        <v>1</v>
      </c>
      <c r="M22" s="35">
        <v>4.2</v>
      </c>
      <c r="N22" s="35" t="s">
        <v>1</v>
      </c>
      <c r="O22" s="35" t="s">
        <v>1</v>
      </c>
      <c r="P22" s="35" t="s">
        <v>1</v>
      </c>
      <c r="Q22" s="35">
        <v>0.1</v>
      </c>
      <c r="R22" s="35" t="s">
        <v>1</v>
      </c>
      <c r="S22" s="35" t="s">
        <v>1</v>
      </c>
      <c r="T22" s="35" t="s">
        <v>1</v>
      </c>
      <c r="U22" s="35" t="s">
        <v>1</v>
      </c>
      <c r="V22" s="35" t="s">
        <v>1</v>
      </c>
      <c r="W22" s="35" t="s">
        <v>1</v>
      </c>
      <c r="X22" s="35" t="s">
        <v>1</v>
      </c>
      <c r="Y22" s="35" t="s">
        <v>1</v>
      </c>
      <c r="AA22" s="35"/>
    </row>
    <row r="23" spans="1:27" ht="15" customHeight="1" x14ac:dyDescent="0.35">
      <c r="A23" s="29" t="s">
        <v>940</v>
      </c>
      <c r="B23" s="35" t="s">
        <v>59</v>
      </c>
      <c r="C23" s="35" t="s">
        <v>59</v>
      </c>
      <c r="D23" s="35" t="s">
        <v>59</v>
      </c>
      <c r="E23" s="35" t="s">
        <v>59</v>
      </c>
      <c r="F23" s="35" t="s">
        <v>59</v>
      </c>
      <c r="G23" s="35" t="s">
        <v>59</v>
      </c>
      <c r="H23" s="35" t="s">
        <v>59</v>
      </c>
      <c r="I23" s="35" t="s">
        <v>59</v>
      </c>
      <c r="J23" s="35" t="s">
        <v>59</v>
      </c>
      <c r="K23" s="35" t="s">
        <v>59</v>
      </c>
      <c r="L23" s="35" t="s">
        <v>1</v>
      </c>
      <c r="M23" s="35">
        <v>1.2</v>
      </c>
      <c r="N23" s="35">
        <v>1.2</v>
      </c>
      <c r="O23" s="35">
        <v>1.2</v>
      </c>
      <c r="P23" s="35">
        <v>1.1000000000000001</v>
      </c>
      <c r="Q23" s="35">
        <v>1.1000000000000001</v>
      </c>
      <c r="R23" s="35" t="s">
        <v>1</v>
      </c>
      <c r="S23" s="35" t="s">
        <v>1</v>
      </c>
      <c r="T23" s="35" t="s">
        <v>1</v>
      </c>
      <c r="U23" s="35" t="s">
        <v>1</v>
      </c>
      <c r="V23" s="35" t="s">
        <v>1</v>
      </c>
      <c r="W23" s="35" t="s">
        <v>1</v>
      </c>
      <c r="X23" s="35" t="s">
        <v>1</v>
      </c>
      <c r="Y23" s="35" t="s">
        <v>1</v>
      </c>
      <c r="AA23" s="35"/>
    </row>
    <row r="24" spans="1:27" ht="15" customHeight="1" x14ac:dyDescent="0.35">
      <c r="A24" s="29" t="s">
        <v>90</v>
      </c>
      <c r="B24" s="35" t="s">
        <v>59</v>
      </c>
      <c r="C24" s="35" t="s">
        <v>59</v>
      </c>
      <c r="D24" s="35" t="s">
        <v>59</v>
      </c>
      <c r="E24" s="35" t="s">
        <v>59</v>
      </c>
      <c r="F24" s="35" t="s">
        <v>59</v>
      </c>
      <c r="G24" s="35" t="s">
        <v>59</v>
      </c>
      <c r="H24" s="35" t="s">
        <v>59</v>
      </c>
      <c r="I24" s="35" t="s">
        <v>59</v>
      </c>
      <c r="J24" s="35" t="s">
        <v>59</v>
      </c>
      <c r="K24" s="35" t="s">
        <v>1</v>
      </c>
      <c r="L24" s="35" t="s">
        <v>1</v>
      </c>
      <c r="M24" s="35" t="s">
        <v>1</v>
      </c>
      <c r="N24" s="35" t="s">
        <v>1</v>
      </c>
      <c r="O24" s="35" t="s">
        <v>1</v>
      </c>
      <c r="P24" s="35" t="s">
        <v>1</v>
      </c>
      <c r="Q24" s="35" t="s">
        <v>1</v>
      </c>
      <c r="R24" s="35" t="s">
        <v>1</v>
      </c>
      <c r="S24" s="35" t="s">
        <v>1</v>
      </c>
      <c r="T24" s="35" t="s">
        <v>1</v>
      </c>
      <c r="U24" s="35">
        <v>0.4</v>
      </c>
      <c r="V24" s="35">
        <v>1.6</v>
      </c>
      <c r="W24" s="35" t="s">
        <v>1</v>
      </c>
      <c r="X24" s="35">
        <v>0</v>
      </c>
      <c r="Y24" s="35" t="s">
        <v>1</v>
      </c>
      <c r="AA24" s="35"/>
    </row>
    <row r="25" spans="1:27" ht="15" customHeight="1" x14ac:dyDescent="0.35">
      <c r="A25" s="29" t="s">
        <v>74</v>
      </c>
      <c r="B25" s="35">
        <v>7.1</v>
      </c>
      <c r="C25" s="35">
        <v>6.1</v>
      </c>
      <c r="D25" s="35">
        <v>7.9</v>
      </c>
      <c r="E25" s="35">
        <v>7.9</v>
      </c>
      <c r="F25" s="35">
        <v>7.3</v>
      </c>
      <c r="G25" s="35">
        <v>8</v>
      </c>
      <c r="H25" s="35">
        <v>14.5</v>
      </c>
      <c r="I25" s="35">
        <v>14.7</v>
      </c>
      <c r="J25" s="35">
        <v>10.4</v>
      </c>
      <c r="K25" s="35">
        <v>10.3</v>
      </c>
      <c r="L25" s="35">
        <v>11.7</v>
      </c>
      <c r="M25" s="35">
        <v>15.2</v>
      </c>
      <c r="N25" s="35">
        <v>16.2</v>
      </c>
      <c r="O25" s="35">
        <v>7.2</v>
      </c>
      <c r="P25" s="35">
        <v>10.8</v>
      </c>
      <c r="Q25" s="35">
        <v>13.8</v>
      </c>
      <c r="R25" s="35">
        <v>12.7</v>
      </c>
      <c r="S25" s="35">
        <v>12.4</v>
      </c>
      <c r="T25" s="35">
        <v>15.5</v>
      </c>
      <c r="U25" s="35">
        <v>15.4</v>
      </c>
      <c r="V25" s="35">
        <v>12.9</v>
      </c>
      <c r="W25" s="35">
        <v>16</v>
      </c>
      <c r="X25" s="35">
        <v>16.600000000000001</v>
      </c>
      <c r="Y25" s="88">
        <v>31.2</v>
      </c>
      <c r="AA25" s="35"/>
    </row>
    <row r="26" spans="1:27" ht="15" customHeight="1" x14ac:dyDescent="0.35">
      <c r="A26" s="29" t="s">
        <v>11</v>
      </c>
      <c r="B26" s="35">
        <v>30.8</v>
      </c>
      <c r="C26" s="35">
        <v>24</v>
      </c>
      <c r="D26" s="35">
        <v>20.399999999999999</v>
      </c>
      <c r="E26" s="35">
        <v>19.3</v>
      </c>
      <c r="F26" s="35">
        <v>18.3</v>
      </c>
      <c r="G26" s="35">
        <v>19.2</v>
      </c>
      <c r="H26" s="35">
        <v>21.8</v>
      </c>
      <c r="I26" s="35">
        <v>20.399999999999999</v>
      </c>
      <c r="J26" s="35">
        <v>18.7</v>
      </c>
      <c r="K26" s="35">
        <v>18.600000000000001</v>
      </c>
      <c r="L26" s="35">
        <v>17.8</v>
      </c>
      <c r="M26" s="35">
        <v>14.9</v>
      </c>
      <c r="N26" s="35">
        <v>17.3</v>
      </c>
      <c r="O26" s="35">
        <v>18.100000000000001</v>
      </c>
      <c r="P26" s="35">
        <v>31.7</v>
      </c>
      <c r="Q26" s="35">
        <v>18</v>
      </c>
      <c r="R26" s="35">
        <v>50.1</v>
      </c>
      <c r="S26" s="35">
        <v>19.2</v>
      </c>
      <c r="T26" s="35">
        <v>23.3</v>
      </c>
      <c r="U26" s="35">
        <v>32.1</v>
      </c>
      <c r="V26" s="35">
        <v>54.3</v>
      </c>
      <c r="W26" s="35">
        <v>29.7</v>
      </c>
      <c r="X26" s="35">
        <v>65.400000000000006</v>
      </c>
      <c r="Y26" s="88">
        <v>96.6</v>
      </c>
      <c r="AA26" s="35"/>
    </row>
    <row r="27" spans="1:27" ht="15" customHeight="1" x14ac:dyDescent="0.35">
      <c r="A27" s="29" t="s">
        <v>951</v>
      </c>
      <c r="B27" s="35" t="s">
        <v>59</v>
      </c>
      <c r="C27" s="35" t="s">
        <v>59</v>
      </c>
      <c r="D27" s="35" t="s">
        <v>59</v>
      </c>
      <c r="E27" s="35" t="s">
        <v>59</v>
      </c>
      <c r="F27" s="35" t="s">
        <v>1</v>
      </c>
      <c r="G27" s="35">
        <v>6.9</v>
      </c>
      <c r="H27" s="35">
        <v>6.4</v>
      </c>
      <c r="I27" s="35">
        <v>6.3</v>
      </c>
      <c r="J27" s="35">
        <v>1.1000000000000001</v>
      </c>
      <c r="K27" s="35">
        <v>1.6</v>
      </c>
      <c r="L27" s="35">
        <v>1.2</v>
      </c>
      <c r="M27" s="35">
        <v>1.2</v>
      </c>
      <c r="N27" s="35">
        <v>12.1</v>
      </c>
      <c r="O27" s="35">
        <v>5.5</v>
      </c>
      <c r="P27" s="35">
        <v>14.2</v>
      </c>
      <c r="Q27" s="35">
        <v>18.3</v>
      </c>
      <c r="R27" s="35">
        <v>20.3</v>
      </c>
      <c r="S27" s="35">
        <v>22.6</v>
      </c>
      <c r="T27" s="35">
        <v>13</v>
      </c>
      <c r="U27" s="35">
        <v>15.2</v>
      </c>
      <c r="V27" s="35">
        <v>10.199999999999999</v>
      </c>
      <c r="W27" s="35">
        <v>4.9000000000000004</v>
      </c>
      <c r="X27" s="35" t="s">
        <v>59</v>
      </c>
      <c r="Y27" s="35" t="s">
        <v>59</v>
      </c>
      <c r="AA27" s="35"/>
    </row>
    <row r="28" spans="1:27" ht="15" customHeight="1" x14ac:dyDescent="0.35">
      <c r="A28" s="29" t="s">
        <v>91</v>
      </c>
      <c r="B28" s="35" t="s">
        <v>59</v>
      </c>
      <c r="C28" s="35" t="s">
        <v>59</v>
      </c>
      <c r="D28" s="35" t="s">
        <v>59</v>
      </c>
      <c r="E28" s="35" t="s">
        <v>59</v>
      </c>
      <c r="F28" s="35" t="s">
        <v>59</v>
      </c>
      <c r="G28" s="35" t="s">
        <v>59</v>
      </c>
      <c r="H28" s="35" t="s">
        <v>59</v>
      </c>
      <c r="I28" s="35" t="s">
        <v>59</v>
      </c>
      <c r="J28" s="35" t="s">
        <v>1</v>
      </c>
      <c r="K28" s="35" t="s">
        <v>1</v>
      </c>
      <c r="L28" s="35" t="s">
        <v>1</v>
      </c>
      <c r="M28" s="35">
        <v>0.9</v>
      </c>
      <c r="N28" s="35">
        <v>0.9</v>
      </c>
      <c r="O28" s="35">
        <v>1.2</v>
      </c>
      <c r="P28" s="35">
        <v>1.2</v>
      </c>
      <c r="Q28" s="35">
        <v>1.2</v>
      </c>
      <c r="R28" s="35">
        <v>1.2</v>
      </c>
      <c r="S28" s="35" t="s">
        <v>1</v>
      </c>
      <c r="T28" s="35" t="s">
        <v>1</v>
      </c>
      <c r="U28" s="35" t="s">
        <v>1</v>
      </c>
      <c r="V28" s="35" t="s">
        <v>1</v>
      </c>
      <c r="W28" s="35" t="s">
        <v>1</v>
      </c>
      <c r="X28" s="35" t="s">
        <v>1</v>
      </c>
      <c r="Y28" s="35" t="s">
        <v>1</v>
      </c>
      <c r="AA28" s="35"/>
    </row>
    <row r="29" spans="1:27" ht="15" customHeight="1" x14ac:dyDescent="0.35">
      <c r="A29" s="29" t="s">
        <v>12</v>
      </c>
      <c r="B29" s="35" t="s">
        <v>59</v>
      </c>
      <c r="C29" s="35" t="s">
        <v>59</v>
      </c>
      <c r="D29" s="35" t="s">
        <v>1</v>
      </c>
      <c r="E29" s="35">
        <v>2.9</v>
      </c>
      <c r="F29" s="35">
        <v>3.9</v>
      </c>
      <c r="G29" s="35">
        <v>2.7</v>
      </c>
      <c r="H29" s="35">
        <v>5.2</v>
      </c>
      <c r="I29" s="35">
        <v>4.5</v>
      </c>
      <c r="J29" s="35">
        <v>7.2</v>
      </c>
      <c r="K29" s="35">
        <v>8.8000000000000007</v>
      </c>
      <c r="L29" s="35">
        <v>2.8</v>
      </c>
      <c r="M29" s="35">
        <v>2.9</v>
      </c>
      <c r="N29" s="35">
        <v>3.1</v>
      </c>
      <c r="O29" s="35">
        <v>3</v>
      </c>
      <c r="P29" s="35">
        <v>3</v>
      </c>
      <c r="Q29" s="35">
        <v>3</v>
      </c>
      <c r="R29" s="35">
        <v>3.4</v>
      </c>
      <c r="S29" s="35">
        <v>4.0999999999999996</v>
      </c>
      <c r="T29" s="35">
        <v>4.2</v>
      </c>
      <c r="U29" s="35">
        <v>4.2</v>
      </c>
      <c r="V29" s="35">
        <v>3.9</v>
      </c>
      <c r="W29" s="35">
        <v>5.9</v>
      </c>
      <c r="X29" s="35">
        <v>5.3</v>
      </c>
      <c r="Y29" s="88">
        <v>6.4</v>
      </c>
      <c r="Z29" s="88"/>
      <c r="AA29" s="35"/>
    </row>
    <row r="30" spans="1:27" ht="15" customHeight="1" x14ac:dyDescent="0.35">
      <c r="A30" s="29" t="s">
        <v>13</v>
      </c>
      <c r="B30" s="35" t="s">
        <v>59</v>
      </c>
      <c r="C30" s="35" t="s">
        <v>59</v>
      </c>
      <c r="D30" s="35" t="s">
        <v>59</v>
      </c>
      <c r="E30" s="35" t="s">
        <v>59</v>
      </c>
      <c r="F30" s="35" t="s">
        <v>59</v>
      </c>
      <c r="G30" s="35" t="s">
        <v>59</v>
      </c>
      <c r="H30" s="35" t="s">
        <v>1</v>
      </c>
      <c r="I30" s="35">
        <v>0.4</v>
      </c>
      <c r="J30" s="35">
        <v>0.4</v>
      </c>
      <c r="K30" s="35">
        <v>0.3</v>
      </c>
      <c r="L30" s="35">
        <v>0.5</v>
      </c>
      <c r="M30" s="35">
        <v>0.3</v>
      </c>
      <c r="N30" s="35">
        <v>0.3</v>
      </c>
      <c r="O30" s="35">
        <v>0.2</v>
      </c>
      <c r="P30" s="35">
        <v>0.2</v>
      </c>
      <c r="Q30" s="35">
        <v>0.2</v>
      </c>
      <c r="R30" s="35">
        <v>0.2</v>
      </c>
      <c r="S30" s="35">
        <v>0.2</v>
      </c>
      <c r="T30" s="35">
        <v>0.2</v>
      </c>
      <c r="U30" s="35">
        <v>0.2</v>
      </c>
      <c r="V30" s="35">
        <v>0.2</v>
      </c>
      <c r="W30" s="35">
        <v>0.4</v>
      </c>
      <c r="X30" s="35">
        <v>0.3</v>
      </c>
      <c r="Y30" s="88">
        <v>0.6</v>
      </c>
      <c r="Z30" s="88"/>
      <c r="AA30" s="35"/>
    </row>
    <row r="31" spans="1:27" ht="15" customHeight="1" x14ac:dyDescent="0.35">
      <c r="A31" s="29" t="s">
        <v>14</v>
      </c>
      <c r="B31" s="35">
        <v>30</v>
      </c>
      <c r="C31" s="35">
        <v>37.700000000000003</v>
      </c>
      <c r="D31" s="35">
        <v>16.8</v>
      </c>
      <c r="E31" s="35">
        <v>11.2</v>
      </c>
      <c r="F31" s="35">
        <v>11.1</v>
      </c>
      <c r="G31" s="35">
        <v>10.5</v>
      </c>
      <c r="H31" s="35">
        <v>5.2</v>
      </c>
      <c r="I31" s="35">
        <v>9.6999999999999993</v>
      </c>
      <c r="J31" s="35">
        <v>8.4</v>
      </c>
      <c r="K31" s="35">
        <v>8.3000000000000007</v>
      </c>
      <c r="L31" s="35">
        <v>12.8</v>
      </c>
      <c r="M31" s="35">
        <v>10.5</v>
      </c>
      <c r="N31" s="35">
        <v>10.8</v>
      </c>
      <c r="O31" s="35">
        <v>8</v>
      </c>
      <c r="P31" s="35">
        <v>7.7</v>
      </c>
      <c r="Q31" s="35">
        <v>8.9</v>
      </c>
      <c r="R31" s="35">
        <v>9.9</v>
      </c>
      <c r="S31" s="35">
        <v>8.4</v>
      </c>
      <c r="T31" s="35">
        <v>10.3</v>
      </c>
      <c r="U31" s="35">
        <v>11.7</v>
      </c>
      <c r="V31" s="35">
        <v>12.4</v>
      </c>
      <c r="W31" s="35">
        <v>13.6</v>
      </c>
      <c r="X31" s="35">
        <v>15.6</v>
      </c>
      <c r="Y31" s="88">
        <v>19.100000000000001</v>
      </c>
      <c r="Z31" s="88"/>
      <c r="AA31" s="35"/>
    </row>
    <row r="32" spans="1:27" ht="15" customHeight="1" x14ac:dyDescent="0.35">
      <c r="A32" s="29" t="s">
        <v>92</v>
      </c>
      <c r="B32" s="35" t="s">
        <v>59</v>
      </c>
      <c r="C32" s="35" t="s">
        <v>59</v>
      </c>
      <c r="D32" s="35" t="s">
        <v>1</v>
      </c>
      <c r="E32" s="35">
        <v>4.9000000000000004</v>
      </c>
      <c r="F32" s="35">
        <v>3.6</v>
      </c>
      <c r="G32" s="35">
        <v>4.0999999999999996</v>
      </c>
      <c r="H32" s="35">
        <v>6</v>
      </c>
      <c r="I32" s="35">
        <v>5.8</v>
      </c>
      <c r="J32" s="35">
        <v>7.6</v>
      </c>
      <c r="K32" s="35">
        <v>7.2</v>
      </c>
      <c r="L32" s="35">
        <v>2.2000000000000002</v>
      </c>
      <c r="M32" s="35">
        <v>2.2999999999999998</v>
      </c>
      <c r="N32" s="35">
        <v>2.7</v>
      </c>
      <c r="O32" s="35">
        <v>3</v>
      </c>
      <c r="P32" s="35">
        <v>3.7</v>
      </c>
      <c r="Q32" s="35">
        <v>3</v>
      </c>
      <c r="R32" s="35">
        <v>3.1</v>
      </c>
      <c r="S32" s="35">
        <v>5.7</v>
      </c>
      <c r="T32" s="35">
        <v>4.4000000000000004</v>
      </c>
      <c r="U32" s="35">
        <v>4.9000000000000004</v>
      </c>
      <c r="V32" s="35">
        <v>5.8</v>
      </c>
      <c r="W32" s="35">
        <v>6.3</v>
      </c>
      <c r="X32" s="35">
        <v>7</v>
      </c>
      <c r="Y32" s="88">
        <v>7.9</v>
      </c>
      <c r="Z32" s="88"/>
      <c r="AA32" s="35"/>
    </row>
    <row r="33" spans="1:27" ht="15" customHeight="1" x14ac:dyDescent="0.35">
      <c r="A33" s="29" t="s">
        <v>93</v>
      </c>
      <c r="B33" s="35" t="s">
        <v>59</v>
      </c>
      <c r="C33" s="35" t="s">
        <v>59</v>
      </c>
      <c r="D33" s="35" t="s">
        <v>59</v>
      </c>
      <c r="E33" s="35" t="s">
        <v>59</v>
      </c>
      <c r="F33" s="35" t="s">
        <v>59</v>
      </c>
      <c r="G33" s="35" t="s">
        <v>59</v>
      </c>
      <c r="H33" s="35" t="s">
        <v>59</v>
      </c>
      <c r="I33" s="35" t="s">
        <v>59</v>
      </c>
      <c r="J33" s="35" t="s">
        <v>1</v>
      </c>
      <c r="K33" s="35">
        <v>1</v>
      </c>
      <c r="L33" s="35" t="s">
        <v>1</v>
      </c>
      <c r="M33" s="35" t="s">
        <v>1</v>
      </c>
      <c r="N33" s="35">
        <v>1.9</v>
      </c>
      <c r="O33" s="35">
        <v>1.2</v>
      </c>
      <c r="P33" s="35">
        <v>1.9</v>
      </c>
      <c r="Q33" s="35">
        <v>2.2999999999999998</v>
      </c>
      <c r="R33" s="35">
        <v>1.1000000000000001</v>
      </c>
      <c r="S33" s="35">
        <v>1.7</v>
      </c>
      <c r="T33" s="35">
        <v>1.6</v>
      </c>
      <c r="U33" s="35">
        <v>1.6</v>
      </c>
      <c r="V33" s="35" t="s">
        <v>1</v>
      </c>
      <c r="W33" s="35">
        <v>0.2</v>
      </c>
      <c r="X33" s="35">
        <v>0.3</v>
      </c>
      <c r="Y33" s="88">
        <v>0.4</v>
      </c>
      <c r="Z33" s="88"/>
      <c r="AA33" s="35"/>
    </row>
    <row r="34" spans="1:27" ht="15" customHeight="1" x14ac:dyDescent="0.35">
      <c r="A34" s="29" t="s">
        <v>94</v>
      </c>
      <c r="B34" s="35" t="s">
        <v>59</v>
      </c>
      <c r="C34" s="35" t="s">
        <v>59</v>
      </c>
      <c r="D34" s="35" t="s">
        <v>59</v>
      </c>
      <c r="E34" s="35" t="s">
        <v>59</v>
      </c>
      <c r="F34" s="35" t="s">
        <v>59</v>
      </c>
      <c r="G34" s="35" t="s">
        <v>59</v>
      </c>
      <c r="H34" s="35" t="s">
        <v>59</v>
      </c>
      <c r="I34" s="35" t="s">
        <v>59</v>
      </c>
      <c r="J34" s="35" t="s">
        <v>1</v>
      </c>
      <c r="K34" s="35">
        <v>10.199999999999999</v>
      </c>
      <c r="L34" s="35">
        <v>10.5</v>
      </c>
      <c r="M34" s="35">
        <v>12.1</v>
      </c>
      <c r="N34" s="35">
        <v>12</v>
      </c>
      <c r="O34" s="35">
        <v>12.3</v>
      </c>
      <c r="P34" s="35" t="s">
        <v>1</v>
      </c>
      <c r="Q34" s="35">
        <v>3</v>
      </c>
      <c r="R34" s="35">
        <v>4</v>
      </c>
      <c r="S34" s="35">
        <v>4.8</v>
      </c>
      <c r="T34" s="35">
        <v>10.4</v>
      </c>
      <c r="U34" s="35">
        <v>13.9</v>
      </c>
      <c r="V34" s="35">
        <v>18.399999999999999</v>
      </c>
      <c r="W34" s="35">
        <v>17.399999999999999</v>
      </c>
      <c r="X34" s="35">
        <v>31</v>
      </c>
      <c r="Y34" s="88">
        <v>23.7</v>
      </c>
      <c r="Z34" s="88"/>
      <c r="AA34" s="35"/>
    </row>
    <row r="35" spans="1:27" ht="15" customHeight="1" x14ac:dyDescent="0.35">
      <c r="A35" s="29" t="s">
        <v>95</v>
      </c>
      <c r="B35" s="35">
        <v>6.6</v>
      </c>
      <c r="C35" s="35">
        <v>4.4000000000000004</v>
      </c>
      <c r="D35" s="35">
        <v>3</v>
      </c>
      <c r="E35" s="35">
        <v>1.5</v>
      </c>
      <c r="F35" s="35">
        <v>2.7</v>
      </c>
      <c r="G35" s="35">
        <v>3.2</v>
      </c>
      <c r="H35" s="35">
        <v>3.8</v>
      </c>
      <c r="I35" s="35">
        <v>3</v>
      </c>
      <c r="J35" s="35">
        <v>3.6</v>
      </c>
      <c r="K35" s="35">
        <v>3.4</v>
      </c>
      <c r="L35" s="35">
        <v>3.2</v>
      </c>
      <c r="M35" s="35">
        <v>3.9</v>
      </c>
      <c r="N35" s="35">
        <v>4.2</v>
      </c>
      <c r="O35" s="35">
        <v>4.0999999999999996</v>
      </c>
      <c r="P35" s="35">
        <v>4.8</v>
      </c>
      <c r="Q35" s="35">
        <v>6.1</v>
      </c>
      <c r="R35" s="35">
        <v>5.0999999999999996</v>
      </c>
      <c r="S35" s="35">
        <v>3.7</v>
      </c>
      <c r="T35" s="35">
        <v>3.9</v>
      </c>
      <c r="U35" s="35">
        <v>9.4</v>
      </c>
      <c r="V35" s="35">
        <v>10.6</v>
      </c>
      <c r="W35" s="35">
        <v>15.7</v>
      </c>
      <c r="X35" s="35">
        <v>15.4</v>
      </c>
      <c r="Y35" s="88">
        <v>8.1</v>
      </c>
      <c r="Z35" s="88"/>
      <c r="AA35" s="35"/>
    </row>
    <row r="36" spans="1:27" ht="15" customHeight="1" x14ac:dyDescent="0.35">
      <c r="A36" s="29" t="s">
        <v>15</v>
      </c>
      <c r="B36" s="35">
        <v>20.3</v>
      </c>
      <c r="C36" s="35">
        <v>19</v>
      </c>
      <c r="D36" s="35">
        <v>15.7</v>
      </c>
      <c r="E36" s="35">
        <v>13.1</v>
      </c>
      <c r="F36" s="35">
        <v>13</v>
      </c>
      <c r="G36" s="35">
        <v>14.8</v>
      </c>
      <c r="H36" s="35">
        <v>15.2</v>
      </c>
      <c r="I36" s="35">
        <v>14.3</v>
      </c>
      <c r="J36" s="35">
        <v>20.100000000000001</v>
      </c>
      <c r="K36" s="35">
        <v>14.5</v>
      </c>
      <c r="L36" s="35">
        <v>14.9</v>
      </c>
      <c r="M36" s="35">
        <v>15.8</v>
      </c>
      <c r="N36" s="35">
        <v>20.8</v>
      </c>
      <c r="O36" s="35">
        <v>28</v>
      </c>
      <c r="P36" s="35">
        <v>21.4</v>
      </c>
      <c r="Q36" s="35">
        <v>25.4</v>
      </c>
      <c r="R36" s="35">
        <v>24</v>
      </c>
      <c r="S36" s="35">
        <v>37.5</v>
      </c>
      <c r="T36" s="35">
        <v>38.1</v>
      </c>
      <c r="U36" s="35">
        <v>74.2</v>
      </c>
      <c r="V36" s="35">
        <v>69.900000000000006</v>
      </c>
      <c r="W36" s="35">
        <v>83.9</v>
      </c>
      <c r="X36" s="35">
        <v>98.7</v>
      </c>
      <c r="Y36" s="88">
        <v>70.900000000000006</v>
      </c>
      <c r="Z36" s="88"/>
      <c r="AA36" s="35"/>
    </row>
    <row r="37" spans="1:27" ht="15" customHeight="1" x14ac:dyDescent="0.35">
      <c r="A37" s="29" t="s">
        <v>16</v>
      </c>
      <c r="B37" s="35">
        <v>109.8</v>
      </c>
      <c r="C37" s="35">
        <v>102.3</v>
      </c>
      <c r="D37" s="35">
        <v>99.9</v>
      </c>
      <c r="E37" s="35">
        <v>111.9</v>
      </c>
      <c r="F37" s="35">
        <v>108.7</v>
      </c>
      <c r="G37" s="35">
        <v>106.4</v>
      </c>
      <c r="H37" s="35">
        <v>119.8</v>
      </c>
      <c r="I37" s="35">
        <v>147</v>
      </c>
      <c r="J37" s="35">
        <v>187.9</v>
      </c>
      <c r="K37" s="35">
        <v>158</v>
      </c>
      <c r="L37" s="35">
        <v>195.1</v>
      </c>
      <c r="M37" s="35">
        <v>141.5</v>
      </c>
      <c r="N37" s="35">
        <v>158.4</v>
      </c>
      <c r="O37" s="35">
        <v>137.4</v>
      </c>
      <c r="P37" s="35">
        <v>152.1</v>
      </c>
      <c r="Q37" s="35">
        <v>126.1</v>
      </c>
      <c r="R37" s="35">
        <v>111.2</v>
      </c>
      <c r="S37" s="35">
        <v>131.19999999999999</v>
      </c>
      <c r="T37" s="35">
        <v>118.1</v>
      </c>
      <c r="U37" s="35">
        <v>145.19999999999999</v>
      </c>
      <c r="V37" s="35">
        <v>99.7</v>
      </c>
      <c r="W37" s="35">
        <v>115.6</v>
      </c>
      <c r="X37" s="35">
        <v>162.1</v>
      </c>
      <c r="Y37" s="88">
        <v>75.3</v>
      </c>
      <c r="Z37" s="88"/>
      <c r="AA37" s="35"/>
    </row>
    <row r="38" spans="1:27" ht="15" customHeight="1" x14ac:dyDescent="0.35">
      <c r="A38" s="29" t="s">
        <v>96</v>
      </c>
      <c r="B38" s="35">
        <v>27.9</v>
      </c>
      <c r="C38" s="35">
        <v>26.2</v>
      </c>
      <c r="D38" s="35">
        <v>23.8</v>
      </c>
      <c r="E38" s="35">
        <v>21.7</v>
      </c>
      <c r="F38" s="35">
        <v>21</v>
      </c>
      <c r="G38" s="35">
        <v>29.5</v>
      </c>
      <c r="H38" s="35">
        <v>23.8</v>
      </c>
      <c r="I38" s="35">
        <v>32.1</v>
      </c>
      <c r="J38" s="35">
        <v>31.8</v>
      </c>
      <c r="K38" s="35">
        <v>36.4</v>
      </c>
      <c r="L38" s="35">
        <v>37.299999999999997</v>
      </c>
      <c r="M38" s="35">
        <v>34.9</v>
      </c>
      <c r="N38" s="35">
        <v>28.9</v>
      </c>
      <c r="O38" s="35">
        <v>22.2</v>
      </c>
      <c r="P38" s="35">
        <v>20</v>
      </c>
      <c r="Q38" s="35">
        <v>29.4</v>
      </c>
      <c r="R38" s="35">
        <v>29.5</v>
      </c>
      <c r="S38" s="35">
        <v>34.200000000000003</v>
      </c>
      <c r="T38" s="35">
        <v>36.6</v>
      </c>
      <c r="U38" s="35">
        <v>44.1</v>
      </c>
      <c r="V38" s="35">
        <v>36</v>
      </c>
      <c r="W38" s="35">
        <v>47.9</v>
      </c>
      <c r="X38" s="35">
        <v>50.7</v>
      </c>
      <c r="Y38" s="88">
        <v>57.2</v>
      </c>
      <c r="Z38" s="88"/>
      <c r="AA38" s="35"/>
    </row>
    <row r="39" spans="1:27" ht="15" customHeight="1" x14ac:dyDescent="0.35">
      <c r="A39" s="29" t="s">
        <v>17</v>
      </c>
      <c r="B39" s="35">
        <v>641.79999999999995</v>
      </c>
      <c r="C39" s="35">
        <v>556</v>
      </c>
      <c r="D39" s="35">
        <v>397.5</v>
      </c>
      <c r="E39" s="35">
        <v>580.20000000000005</v>
      </c>
      <c r="F39" s="35">
        <v>511.8</v>
      </c>
      <c r="G39" s="35">
        <v>972.8</v>
      </c>
      <c r="H39" s="35">
        <v>699.9</v>
      </c>
      <c r="I39" s="35">
        <v>815.1</v>
      </c>
      <c r="J39" s="35">
        <v>886.3</v>
      </c>
      <c r="K39" s="35">
        <v>692.7</v>
      </c>
      <c r="L39" s="35">
        <v>626.79999999999995</v>
      </c>
      <c r="M39" s="35">
        <v>692.8</v>
      </c>
      <c r="N39" s="35">
        <v>629.9</v>
      </c>
      <c r="O39" s="35">
        <v>852.1</v>
      </c>
      <c r="P39" s="35">
        <v>1040.5</v>
      </c>
      <c r="Q39" s="35">
        <v>841.1</v>
      </c>
      <c r="R39" s="35">
        <v>1039.3</v>
      </c>
      <c r="S39" s="35">
        <v>941.1</v>
      </c>
      <c r="T39" s="35">
        <v>1105</v>
      </c>
      <c r="U39" s="35">
        <v>916.7</v>
      </c>
      <c r="V39" s="35">
        <v>1029.0999999999999</v>
      </c>
      <c r="W39" s="35">
        <v>912.8</v>
      </c>
      <c r="X39" s="35">
        <v>1367.9</v>
      </c>
      <c r="Y39" s="88">
        <v>1251.4000000000001</v>
      </c>
      <c r="Z39" s="88"/>
      <c r="AA39" s="35"/>
    </row>
    <row r="40" spans="1:27" ht="15" customHeight="1" x14ac:dyDescent="0.35">
      <c r="A40" s="29" t="s">
        <v>97</v>
      </c>
      <c r="B40" s="35" t="s">
        <v>59</v>
      </c>
      <c r="C40" s="35" t="s">
        <v>59</v>
      </c>
      <c r="D40" s="35" t="s">
        <v>59</v>
      </c>
      <c r="E40" s="35" t="s">
        <v>59</v>
      </c>
      <c r="F40" s="35" t="s">
        <v>59</v>
      </c>
      <c r="G40" s="35" t="s">
        <v>59</v>
      </c>
      <c r="H40" s="35" t="s">
        <v>59</v>
      </c>
      <c r="I40" s="35" t="s">
        <v>59</v>
      </c>
      <c r="J40" s="35" t="s">
        <v>1</v>
      </c>
      <c r="K40" s="35" t="s">
        <v>1</v>
      </c>
      <c r="L40" s="35" t="s">
        <v>1</v>
      </c>
      <c r="M40" s="35" t="s">
        <v>1</v>
      </c>
      <c r="N40" s="35" t="s">
        <v>1</v>
      </c>
      <c r="O40" s="35" t="s">
        <v>1</v>
      </c>
      <c r="P40" s="35" t="s">
        <v>1</v>
      </c>
      <c r="Q40" s="35" t="s">
        <v>1</v>
      </c>
      <c r="R40" s="35" t="s">
        <v>1</v>
      </c>
      <c r="S40" s="35" t="s">
        <v>1</v>
      </c>
      <c r="T40" s="35" t="s">
        <v>1</v>
      </c>
      <c r="U40" s="35" t="s">
        <v>1</v>
      </c>
      <c r="V40" s="35">
        <v>0</v>
      </c>
      <c r="W40" s="35" t="s">
        <v>1</v>
      </c>
      <c r="X40" s="89">
        <v>0</v>
      </c>
      <c r="Y40" s="35" t="s">
        <v>1</v>
      </c>
      <c r="AA40" s="35"/>
    </row>
    <row r="41" spans="1:27" ht="15" customHeight="1" x14ac:dyDescent="0.35">
      <c r="A41" s="29" t="s">
        <v>98</v>
      </c>
      <c r="B41" s="35">
        <v>18.100000000000001</v>
      </c>
      <c r="C41" s="35">
        <v>14.9</v>
      </c>
      <c r="D41" s="35">
        <v>14.4</v>
      </c>
      <c r="E41" s="35">
        <v>20.2</v>
      </c>
      <c r="F41" s="35">
        <v>21.4</v>
      </c>
      <c r="G41" s="35">
        <v>16.600000000000001</v>
      </c>
      <c r="H41" s="35">
        <v>18.5</v>
      </c>
      <c r="I41" s="35">
        <v>17.2</v>
      </c>
      <c r="J41" s="35">
        <v>126.8</v>
      </c>
      <c r="K41" s="35">
        <v>66.900000000000006</v>
      </c>
      <c r="L41" s="35">
        <v>30.9</v>
      </c>
      <c r="M41" s="35">
        <v>26.7</v>
      </c>
      <c r="N41" s="35">
        <v>27.7</v>
      </c>
      <c r="O41" s="35">
        <v>55.9</v>
      </c>
      <c r="P41" s="35">
        <v>60.5</v>
      </c>
      <c r="Q41" s="35">
        <v>59.4</v>
      </c>
      <c r="R41" s="35">
        <v>57.1</v>
      </c>
      <c r="S41" s="35">
        <v>50.9</v>
      </c>
      <c r="T41" s="35">
        <v>34</v>
      </c>
      <c r="U41" s="35">
        <v>105.4</v>
      </c>
      <c r="V41" s="35">
        <v>123.9</v>
      </c>
      <c r="W41" s="35">
        <v>68</v>
      </c>
      <c r="X41" s="35">
        <v>76.5</v>
      </c>
      <c r="Y41" s="88">
        <v>153</v>
      </c>
      <c r="AA41" s="35"/>
    </row>
    <row r="42" spans="1:27" ht="15" customHeight="1" x14ac:dyDescent="0.35">
      <c r="A42" s="29" t="s">
        <v>75</v>
      </c>
      <c r="B42" s="35">
        <v>10.8</v>
      </c>
      <c r="C42" s="35">
        <v>10.1</v>
      </c>
      <c r="D42" s="35">
        <v>10.7</v>
      </c>
      <c r="E42" s="35">
        <v>10.4</v>
      </c>
      <c r="F42" s="35">
        <v>9.5</v>
      </c>
      <c r="G42" s="35">
        <v>12.5</v>
      </c>
      <c r="H42" s="35">
        <v>18.899999999999999</v>
      </c>
      <c r="I42" s="35">
        <v>10.199999999999999</v>
      </c>
      <c r="J42" s="35">
        <v>13.8</v>
      </c>
      <c r="K42" s="35">
        <v>9.6999999999999993</v>
      </c>
      <c r="L42" s="35">
        <v>12</v>
      </c>
      <c r="M42" s="35">
        <v>11.6</v>
      </c>
      <c r="N42" s="35">
        <v>14.8</v>
      </c>
      <c r="O42" s="35">
        <v>14</v>
      </c>
      <c r="P42" s="35">
        <v>14.2</v>
      </c>
      <c r="Q42" s="35">
        <v>11.7</v>
      </c>
      <c r="R42" s="35">
        <v>14.9</v>
      </c>
      <c r="S42" s="35">
        <v>15.8</v>
      </c>
      <c r="T42" s="35">
        <v>15.7</v>
      </c>
      <c r="U42" s="35">
        <v>14.9</v>
      </c>
      <c r="V42" s="35">
        <v>19.8</v>
      </c>
      <c r="W42" s="35">
        <v>23.6</v>
      </c>
      <c r="X42" s="35">
        <v>24.8</v>
      </c>
      <c r="Y42" s="88">
        <v>21.1</v>
      </c>
      <c r="AA42" s="35"/>
    </row>
    <row r="43" spans="1:27" ht="15" customHeight="1" x14ac:dyDescent="0.35">
      <c r="A43" s="29" t="s">
        <v>18</v>
      </c>
      <c r="B43" s="35" t="s">
        <v>59</v>
      </c>
      <c r="C43" s="35" t="s">
        <v>59</v>
      </c>
      <c r="D43" s="35" t="s">
        <v>59</v>
      </c>
      <c r="E43" s="35" t="s">
        <v>59</v>
      </c>
      <c r="F43" s="35" t="s">
        <v>59</v>
      </c>
      <c r="G43" s="35" t="s">
        <v>59</v>
      </c>
      <c r="H43" s="35" t="s">
        <v>59</v>
      </c>
      <c r="I43" s="35" t="s">
        <v>59</v>
      </c>
      <c r="J43" s="35" t="s">
        <v>1</v>
      </c>
      <c r="K43" s="35">
        <v>9.8000000000000007</v>
      </c>
      <c r="L43" s="35">
        <v>6</v>
      </c>
      <c r="M43" s="35">
        <v>5.5</v>
      </c>
      <c r="N43" s="35">
        <v>7.1</v>
      </c>
      <c r="O43" s="35">
        <v>7.2</v>
      </c>
      <c r="P43" s="35">
        <v>7.8</v>
      </c>
      <c r="Q43" s="35">
        <v>9.6999999999999993</v>
      </c>
      <c r="R43" s="35">
        <v>6.7</v>
      </c>
      <c r="S43" s="35">
        <v>7.4</v>
      </c>
      <c r="T43" s="35">
        <v>10.5</v>
      </c>
      <c r="U43" s="35">
        <v>10.9</v>
      </c>
      <c r="V43" s="35">
        <v>11.7</v>
      </c>
      <c r="W43" s="35">
        <v>14.8</v>
      </c>
      <c r="X43" s="35">
        <v>17.8</v>
      </c>
      <c r="Y43" s="88">
        <v>15.8</v>
      </c>
      <c r="AA43" s="35"/>
    </row>
    <row r="44" spans="1:27" ht="15" customHeight="1" x14ac:dyDescent="0.35">
      <c r="A44" s="29" t="s">
        <v>19</v>
      </c>
      <c r="B44" s="35" t="s">
        <v>59</v>
      </c>
      <c r="C44" s="35" t="s">
        <v>59</v>
      </c>
      <c r="D44" s="35" t="s">
        <v>59</v>
      </c>
      <c r="E44" s="35" t="s">
        <v>59</v>
      </c>
      <c r="F44" s="35" t="s">
        <v>59</v>
      </c>
      <c r="G44" s="35" t="s">
        <v>59</v>
      </c>
      <c r="H44" s="35" t="s">
        <v>59</v>
      </c>
      <c r="I44" s="35">
        <v>3.6</v>
      </c>
      <c r="J44" s="35">
        <v>5.2</v>
      </c>
      <c r="K44" s="35">
        <v>5.7</v>
      </c>
      <c r="L44" s="35">
        <v>8.4</v>
      </c>
      <c r="M44" s="35">
        <v>8.3000000000000007</v>
      </c>
      <c r="N44" s="35">
        <v>6.1</v>
      </c>
      <c r="O44" s="35">
        <v>5.3</v>
      </c>
      <c r="P44" s="35">
        <v>7.1</v>
      </c>
      <c r="Q44" s="35">
        <v>7.7</v>
      </c>
      <c r="R44" s="35">
        <v>9.5</v>
      </c>
      <c r="S44" s="35">
        <v>6</v>
      </c>
      <c r="T44" s="35">
        <v>8.1999999999999993</v>
      </c>
      <c r="U44" s="35">
        <v>3.6</v>
      </c>
      <c r="V44" s="35">
        <v>12</v>
      </c>
      <c r="W44" s="35">
        <v>14.4</v>
      </c>
      <c r="X44" s="35">
        <v>16.600000000000001</v>
      </c>
      <c r="Y44" s="88">
        <v>20.399999999999999</v>
      </c>
      <c r="AA44" s="35"/>
    </row>
    <row r="45" spans="1:27" ht="15" customHeight="1" x14ac:dyDescent="0.35">
      <c r="A45" s="29" t="s">
        <v>99</v>
      </c>
      <c r="B45" s="35" t="s">
        <v>59</v>
      </c>
      <c r="C45" s="35" t="s">
        <v>59</v>
      </c>
      <c r="D45" s="35" t="s">
        <v>59</v>
      </c>
      <c r="E45" s="35" t="s">
        <v>59</v>
      </c>
      <c r="F45" s="35" t="s">
        <v>59</v>
      </c>
      <c r="G45" s="35" t="s">
        <v>59</v>
      </c>
      <c r="H45" s="35" t="s">
        <v>59</v>
      </c>
      <c r="I45" s="35" t="s">
        <v>59</v>
      </c>
      <c r="J45" s="35" t="s">
        <v>1</v>
      </c>
      <c r="K45" s="35">
        <v>0.2</v>
      </c>
      <c r="L45" s="35" t="s">
        <v>1</v>
      </c>
      <c r="M45" s="35" t="s">
        <v>1</v>
      </c>
      <c r="N45" s="35" t="s">
        <v>1</v>
      </c>
      <c r="O45" s="35">
        <v>0</v>
      </c>
      <c r="P45" s="35" t="s">
        <v>1</v>
      </c>
      <c r="Q45" s="35">
        <v>0.1</v>
      </c>
      <c r="R45" s="35">
        <v>0.1</v>
      </c>
      <c r="S45" s="35" t="s">
        <v>1</v>
      </c>
      <c r="T45" s="35">
        <v>0.3</v>
      </c>
      <c r="U45" s="35">
        <v>0.6</v>
      </c>
      <c r="V45" s="35">
        <v>0.5</v>
      </c>
      <c r="W45" s="35">
        <v>0.3</v>
      </c>
      <c r="X45" s="35">
        <v>2.1</v>
      </c>
      <c r="Y45" s="35" t="s">
        <v>1</v>
      </c>
      <c r="AA45" s="35"/>
    </row>
    <row r="46" spans="1:27" ht="15" customHeight="1" x14ac:dyDescent="0.35">
      <c r="A46" s="29" t="s">
        <v>20</v>
      </c>
      <c r="B46" s="35" t="s">
        <v>59</v>
      </c>
      <c r="C46" s="35" t="s">
        <v>59</v>
      </c>
      <c r="D46" s="35" t="s">
        <v>59</v>
      </c>
      <c r="E46" s="35" t="s">
        <v>59</v>
      </c>
      <c r="F46" s="35" t="s">
        <v>59</v>
      </c>
      <c r="G46" s="35" t="s">
        <v>59</v>
      </c>
      <c r="H46" s="35" t="s">
        <v>59</v>
      </c>
      <c r="I46" s="35" t="s">
        <v>1</v>
      </c>
      <c r="J46" s="35">
        <v>4.2</v>
      </c>
      <c r="K46" s="35">
        <v>4</v>
      </c>
      <c r="L46" s="35">
        <v>3</v>
      </c>
      <c r="M46" s="35">
        <v>4</v>
      </c>
      <c r="N46" s="35">
        <v>3.6</v>
      </c>
      <c r="O46" s="35">
        <v>5.5</v>
      </c>
      <c r="P46" s="35">
        <v>6.2</v>
      </c>
      <c r="Q46" s="35">
        <v>4.2</v>
      </c>
      <c r="R46" s="35">
        <v>5.5</v>
      </c>
      <c r="S46" s="35">
        <v>6.8</v>
      </c>
      <c r="T46" s="35">
        <v>8.3000000000000007</v>
      </c>
      <c r="U46" s="35">
        <v>10.9</v>
      </c>
      <c r="V46" s="35">
        <v>9.5</v>
      </c>
      <c r="W46" s="35">
        <v>14.4</v>
      </c>
      <c r="X46" s="35">
        <v>19.3</v>
      </c>
      <c r="Y46" s="88">
        <v>24.6</v>
      </c>
      <c r="AA46" s="35"/>
    </row>
    <row r="47" spans="1:27" ht="15" customHeight="1" x14ac:dyDescent="0.35">
      <c r="A47" s="29" t="s">
        <v>100</v>
      </c>
      <c r="B47" s="35" t="s">
        <v>59</v>
      </c>
      <c r="C47" s="35" t="s">
        <v>59</v>
      </c>
      <c r="D47" s="35" t="s">
        <v>59</v>
      </c>
      <c r="E47" s="35" t="s">
        <v>59</v>
      </c>
      <c r="F47" s="35" t="s">
        <v>59</v>
      </c>
      <c r="G47" s="35" t="s">
        <v>59</v>
      </c>
      <c r="H47" s="35" t="s">
        <v>59</v>
      </c>
      <c r="I47" s="35" t="s">
        <v>59</v>
      </c>
      <c r="J47" s="35" t="s">
        <v>59</v>
      </c>
      <c r="K47" s="35" t="s">
        <v>59</v>
      </c>
      <c r="L47" s="35" t="s">
        <v>1</v>
      </c>
      <c r="M47" s="35">
        <v>0.2</v>
      </c>
      <c r="N47" s="35">
        <v>0.2</v>
      </c>
      <c r="O47" s="35">
        <v>0.2</v>
      </c>
      <c r="P47" s="35" t="s">
        <v>1</v>
      </c>
      <c r="Q47" s="35" t="s">
        <v>1</v>
      </c>
      <c r="R47" s="35" t="s">
        <v>1</v>
      </c>
      <c r="S47" s="35" t="s">
        <v>1</v>
      </c>
      <c r="T47" s="35" t="s">
        <v>1</v>
      </c>
      <c r="U47" s="35" t="s">
        <v>1</v>
      </c>
      <c r="V47" s="35" t="s">
        <v>1</v>
      </c>
      <c r="W47" s="35" t="s">
        <v>1</v>
      </c>
      <c r="X47" s="35" t="s">
        <v>1</v>
      </c>
      <c r="Y47" s="35" t="s">
        <v>1</v>
      </c>
      <c r="AA47" s="35"/>
    </row>
    <row r="48" spans="1:27" ht="15" customHeight="1" x14ac:dyDescent="0.35">
      <c r="A48" s="29" t="s">
        <v>101</v>
      </c>
      <c r="B48" s="35" t="s">
        <v>59</v>
      </c>
      <c r="C48" s="35" t="s">
        <v>59</v>
      </c>
      <c r="D48" s="35" t="s">
        <v>59</v>
      </c>
      <c r="E48" s="35" t="s">
        <v>59</v>
      </c>
      <c r="F48" s="35" t="s">
        <v>59</v>
      </c>
      <c r="G48" s="35" t="s">
        <v>59</v>
      </c>
      <c r="H48" s="35" t="s">
        <v>59</v>
      </c>
      <c r="I48" s="35" t="s">
        <v>59</v>
      </c>
      <c r="J48" s="35" t="s">
        <v>1</v>
      </c>
      <c r="K48" s="35">
        <v>0.6</v>
      </c>
      <c r="L48" s="35" t="s">
        <v>1</v>
      </c>
      <c r="M48" s="35" t="s">
        <v>1</v>
      </c>
      <c r="N48" s="35" t="s">
        <v>1</v>
      </c>
      <c r="O48" s="35" t="s">
        <v>1</v>
      </c>
      <c r="P48" s="35" t="s">
        <v>1</v>
      </c>
      <c r="Q48" s="35" t="s">
        <v>1</v>
      </c>
      <c r="R48" s="35" t="s">
        <v>1</v>
      </c>
      <c r="S48" s="35" t="s">
        <v>1</v>
      </c>
      <c r="T48" s="35" t="s">
        <v>1</v>
      </c>
      <c r="U48" s="35" t="s">
        <v>1</v>
      </c>
      <c r="V48" s="35" t="s">
        <v>1</v>
      </c>
      <c r="W48" s="35" t="s">
        <v>1</v>
      </c>
      <c r="X48" s="35">
        <v>0</v>
      </c>
      <c r="Y48" s="35" t="s">
        <v>1</v>
      </c>
      <c r="AA48" s="35"/>
    </row>
    <row r="49" spans="1:27" ht="15" customHeight="1" x14ac:dyDescent="0.35">
      <c r="A49" s="29" t="s">
        <v>21</v>
      </c>
      <c r="B49" s="35" t="s">
        <v>59</v>
      </c>
      <c r="C49" s="35" t="s">
        <v>59</v>
      </c>
      <c r="D49" s="35" t="s">
        <v>59</v>
      </c>
      <c r="E49" s="35" t="s">
        <v>59</v>
      </c>
      <c r="F49" s="35" t="s">
        <v>59</v>
      </c>
      <c r="G49" s="35" t="s">
        <v>59</v>
      </c>
      <c r="H49" s="35" t="s">
        <v>59</v>
      </c>
      <c r="I49" s="35" t="s">
        <v>1</v>
      </c>
      <c r="J49" s="35">
        <v>4.8</v>
      </c>
      <c r="K49" s="35">
        <v>1.6</v>
      </c>
      <c r="L49" s="35">
        <v>1.3</v>
      </c>
      <c r="M49" s="35">
        <v>1.1000000000000001</v>
      </c>
      <c r="N49" s="35">
        <v>1.5</v>
      </c>
      <c r="O49" s="35">
        <v>1.2</v>
      </c>
      <c r="P49" s="35">
        <v>1.2</v>
      </c>
      <c r="Q49" s="35">
        <v>0.6</v>
      </c>
      <c r="R49" s="35">
        <v>0.6</v>
      </c>
      <c r="S49" s="35">
        <v>1.1000000000000001</v>
      </c>
      <c r="T49" s="35">
        <v>2.2999999999999998</v>
      </c>
      <c r="U49" s="35">
        <v>5.2</v>
      </c>
      <c r="V49" s="35">
        <v>0.9</v>
      </c>
      <c r="W49" s="35">
        <v>1.6</v>
      </c>
      <c r="X49" s="35">
        <v>3.9</v>
      </c>
      <c r="Y49" s="88">
        <v>3.3</v>
      </c>
      <c r="AA49" s="35"/>
    </row>
    <row r="50" spans="1:27" ht="15" customHeight="1" x14ac:dyDescent="0.35">
      <c r="A50" s="29" t="s">
        <v>22</v>
      </c>
      <c r="B50" s="35">
        <v>143.1</v>
      </c>
      <c r="C50" s="35">
        <v>162</v>
      </c>
      <c r="D50" s="35">
        <v>153</v>
      </c>
      <c r="E50" s="35">
        <v>185.2</v>
      </c>
      <c r="F50" s="35">
        <v>140.80000000000001</v>
      </c>
      <c r="G50" s="35">
        <v>155.30000000000001</v>
      </c>
      <c r="H50" s="35">
        <v>220.8</v>
      </c>
      <c r="I50" s="35">
        <v>185.6</v>
      </c>
      <c r="J50" s="35">
        <v>249.4</v>
      </c>
      <c r="K50" s="35">
        <v>271.7</v>
      </c>
      <c r="L50" s="35">
        <v>217.4</v>
      </c>
      <c r="M50" s="35">
        <v>238.4</v>
      </c>
      <c r="N50" s="35">
        <v>233.4</v>
      </c>
      <c r="O50" s="35">
        <v>253.6</v>
      </c>
      <c r="P50" s="35">
        <v>263.3</v>
      </c>
      <c r="Q50" s="35">
        <v>291.39999999999998</v>
      </c>
      <c r="R50" s="35">
        <v>303.89999999999998</v>
      </c>
      <c r="S50" s="35">
        <v>263.2</v>
      </c>
      <c r="T50" s="35">
        <v>298.39999999999998</v>
      </c>
      <c r="U50" s="35">
        <v>366.3</v>
      </c>
      <c r="V50" s="35">
        <v>394.5</v>
      </c>
      <c r="W50" s="35">
        <v>467.7</v>
      </c>
      <c r="X50" s="35">
        <v>554.29999999999995</v>
      </c>
      <c r="Y50" s="88">
        <v>763.2</v>
      </c>
      <c r="AA50" s="35"/>
    </row>
    <row r="51" spans="1:27" ht="15" customHeight="1" x14ac:dyDescent="0.35">
      <c r="A51" s="29" t="s">
        <v>952</v>
      </c>
      <c r="B51" s="35" t="s">
        <v>59</v>
      </c>
      <c r="C51" s="35" t="s">
        <v>59</v>
      </c>
      <c r="D51" s="35" t="s">
        <v>59</v>
      </c>
      <c r="E51" s="35" t="s">
        <v>59</v>
      </c>
      <c r="F51" s="35" t="s">
        <v>59</v>
      </c>
      <c r="G51" s="35" t="s">
        <v>59</v>
      </c>
      <c r="H51" s="35" t="s">
        <v>59</v>
      </c>
      <c r="I51" s="35" t="s">
        <v>1</v>
      </c>
      <c r="J51" s="35" t="s">
        <v>1</v>
      </c>
      <c r="K51" s="35">
        <v>2.2000000000000002</v>
      </c>
      <c r="L51" s="35">
        <v>2.2000000000000002</v>
      </c>
      <c r="M51" s="35">
        <v>4.8</v>
      </c>
      <c r="N51" s="35">
        <v>1.7</v>
      </c>
      <c r="O51" s="35">
        <v>1.8</v>
      </c>
      <c r="P51" s="35">
        <v>2</v>
      </c>
      <c r="Q51" s="35">
        <v>1.5</v>
      </c>
      <c r="R51" s="35">
        <v>3</v>
      </c>
      <c r="S51" s="35">
        <v>2.1</v>
      </c>
      <c r="T51" s="35">
        <v>2.6</v>
      </c>
      <c r="U51" s="35">
        <v>3.3</v>
      </c>
      <c r="V51" s="35">
        <v>3.8</v>
      </c>
      <c r="W51" s="35">
        <v>12.7</v>
      </c>
      <c r="X51" s="35">
        <v>14.2</v>
      </c>
      <c r="Y51" s="88">
        <v>13.2</v>
      </c>
      <c r="AA51" s="35"/>
    </row>
    <row r="52" spans="1:27" ht="15" customHeight="1" x14ac:dyDescent="0.35">
      <c r="A52" s="29" t="s">
        <v>103</v>
      </c>
      <c r="B52" s="35" t="s">
        <v>59</v>
      </c>
      <c r="C52" s="35" t="s">
        <v>59</v>
      </c>
      <c r="D52" s="35" t="s">
        <v>59</v>
      </c>
      <c r="E52" s="35" t="s">
        <v>59</v>
      </c>
      <c r="F52" s="35" t="s">
        <v>59</v>
      </c>
      <c r="G52" s="35" t="s">
        <v>59</v>
      </c>
      <c r="H52" s="35" t="s">
        <v>59</v>
      </c>
      <c r="I52" s="35" t="s">
        <v>59</v>
      </c>
      <c r="J52" s="35" t="s">
        <v>1</v>
      </c>
      <c r="K52" s="35">
        <v>0.1</v>
      </c>
      <c r="L52" s="35">
        <v>1.3</v>
      </c>
      <c r="M52" s="35">
        <v>1.2</v>
      </c>
      <c r="N52" s="35">
        <v>1.4</v>
      </c>
      <c r="O52" s="35">
        <v>1</v>
      </c>
      <c r="P52" s="35">
        <v>1</v>
      </c>
      <c r="Q52" s="35">
        <v>1.1000000000000001</v>
      </c>
      <c r="R52" s="35">
        <v>1.4</v>
      </c>
      <c r="S52" s="35">
        <v>1.5</v>
      </c>
      <c r="T52" s="35">
        <v>1.8</v>
      </c>
      <c r="U52" s="35">
        <v>1.7</v>
      </c>
      <c r="V52" s="35">
        <v>1.5</v>
      </c>
      <c r="W52" s="35">
        <v>1.7</v>
      </c>
      <c r="X52" s="35">
        <v>2.1</v>
      </c>
      <c r="Y52" s="88">
        <v>2.6</v>
      </c>
      <c r="AA52" s="35"/>
    </row>
    <row r="53" spans="1:27" ht="15" customHeight="1" x14ac:dyDescent="0.35">
      <c r="A53" s="29" t="s">
        <v>104</v>
      </c>
      <c r="B53" s="35" t="s">
        <v>59</v>
      </c>
      <c r="C53" s="35" t="s">
        <v>59</v>
      </c>
      <c r="D53" s="35" t="s">
        <v>59</v>
      </c>
      <c r="E53" s="35" t="s">
        <v>59</v>
      </c>
      <c r="F53" s="35" t="s">
        <v>59</v>
      </c>
      <c r="G53" s="35" t="s">
        <v>59</v>
      </c>
      <c r="H53" s="35" t="s">
        <v>59</v>
      </c>
      <c r="I53" s="35" t="s">
        <v>59</v>
      </c>
      <c r="J53" s="35" t="s">
        <v>1</v>
      </c>
      <c r="K53" s="35">
        <v>0.9</v>
      </c>
      <c r="L53" s="35">
        <v>0.8</v>
      </c>
      <c r="M53" s="35">
        <v>0.3</v>
      </c>
      <c r="N53" s="35">
        <v>0.2</v>
      </c>
      <c r="O53" s="35">
        <v>0.1</v>
      </c>
      <c r="P53" s="35">
        <v>0.2</v>
      </c>
      <c r="Q53" s="35">
        <v>0.7</v>
      </c>
      <c r="R53" s="35">
        <v>0.5</v>
      </c>
      <c r="S53" s="35">
        <v>0.2</v>
      </c>
      <c r="T53" s="35">
        <v>0</v>
      </c>
      <c r="U53" s="35">
        <v>0.2</v>
      </c>
      <c r="V53" s="35">
        <v>0.6</v>
      </c>
      <c r="W53" s="35">
        <v>0.3</v>
      </c>
      <c r="X53" s="35">
        <v>0.3</v>
      </c>
      <c r="Y53" s="88">
        <v>0.2</v>
      </c>
      <c r="AA53" s="35"/>
    </row>
    <row r="54" spans="1:27" ht="15" customHeight="1" x14ac:dyDescent="0.35">
      <c r="A54" s="29" t="s">
        <v>23</v>
      </c>
      <c r="B54" s="35" t="s">
        <v>59</v>
      </c>
      <c r="C54" s="35" t="s">
        <v>59</v>
      </c>
      <c r="D54" s="35" t="s">
        <v>59</v>
      </c>
      <c r="E54" s="35" t="s">
        <v>59</v>
      </c>
      <c r="F54" s="35" t="s">
        <v>59</v>
      </c>
      <c r="G54" s="35" t="s">
        <v>59</v>
      </c>
      <c r="H54" s="35" t="s">
        <v>59</v>
      </c>
      <c r="I54" s="35" t="s">
        <v>59</v>
      </c>
      <c r="J54" s="35" t="s">
        <v>1</v>
      </c>
      <c r="K54" s="35">
        <v>2.6</v>
      </c>
      <c r="L54" s="35">
        <v>1</v>
      </c>
      <c r="M54" s="35">
        <v>0.5</v>
      </c>
      <c r="N54" s="35">
        <v>0.5</v>
      </c>
      <c r="O54" s="35">
        <v>1.5</v>
      </c>
      <c r="P54" s="35">
        <v>0.7</v>
      </c>
      <c r="Q54" s="35">
        <v>0.5</v>
      </c>
      <c r="R54" s="35">
        <v>0.9</v>
      </c>
      <c r="S54" s="35">
        <v>0.1</v>
      </c>
      <c r="T54" s="35">
        <v>0</v>
      </c>
      <c r="U54" s="35">
        <v>0.9</v>
      </c>
      <c r="V54" s="35">
        <v>1.1000000000000001</v>
      </c>
      <c r="W54" s="35">
        <v>1.7</v>
      </c>
      <c r="X54" s="35">
        <v>3.7</v>
      </c>
      <c r="Y54" s="88">
        <v>0.4</v>
      </c>
      <c r="AA54" s="35"/>
    </row>
    <row r="55" spans="1:27" ht="15" customHeight="1" x14ac:dyDescent="0.35">
      <c r="A55" s="29" t="s">
        <v>76</v>
      </c>
      <c r="B55" s="35">
        <v>233.4</v>
      </c>
      <c r="C55" s="35">
        <v>261.5</v>
      </c>
      <c r="D55" s="35">
        <v>194</v>
      </c>
      <c r="E55" s="35">
        <v>208.2</v>
      </c>
      <c r="F55" s="35">
        <v>196.9</v>
      </c>
      <c r="G55" s="35">
        <v>157.1</v>
      </c>
      <c r="H55" s="35">
        <v>269.10000000000002</v>
      </c>
      <c r="I55" s="35">
        <v>273.3</v>
      </c>
      <c r="J55" s="35">
        <v>413.7</v>
      </c>
      <c r="K55" s="35">
        <v>383.7</v>
      </c>
      <c r="L55" s="35">
        <v>313.60000000000002</v>
      </c>
      <c r="M55" s="35">
        <v>259.89999999999998</v>
      </c>
      <c r="N55" s="35">
        <v>316.8</v>
      </c>
      <c r="O55" s="35">
        <v>295</v>
      </c>
      <c r="P55" s="35">
        <v>210.5</v>
      </c>
      <c r="Q55" s="35">
        <v>173.6</v>
      </c>
      <c r="R55" s="35">
        <v>154.5</v>
      </c>
      <c r="S55" s="35">
        <v>146.4</v>
      </c>
      <c r="T55" s="35">
        <v>174.7</v>
      </c>
      <c r="U55" s="35">
        <v>271.8</v>
      </c>
      <c r="V55" s="35">
        <v>362.5</v>
      </c>
      <c r="W55" s="35">
        <v>334.1</v>
      </c>
      <c r="X55" s="35">
        <v>309.7</v>
      </c>
      <c r="Y55" s="88">
        <v>547.5</v>
      </c>
      <c r="AA55" s="35"/>
    </row>
    <row r="56" spans="1:27" ht="15" customHeight="1" x14ac:dyDescent="0.35">
      <c r="A56" s="29" t="s">
        <v>24</v>
      </c>
      <c r="B56" s="35">
        <v>80</v>
      </c>
      <c r="C56" s="35">
        <v>85.8</v>
      </c>
      <c r="D56" s="35">
        <v>58.9</v>
      </c>
      <c r="E56" s="35">
        <v>70.900000000000006</v>
      </c>
      <c r="F56" s="35">
        <v>65.3</v>
      </c>
      <c r="G56" s="35">
        <v>64.2</v>
      </c>
      <c r="H56" s="35">
        <v>67.7</v>
      </c>
      <c r="I56" s="35">
        <v>68.7</v>
      </c>
      <c r="J56" s="35">
        <v>86.1</v>
      </c>
      <c r="K56" s="35">
        <v>86.4</v>
      </c>
      <c r="L56" s="35">
        <v>83</v>
      </c>
      <c r="M56" s="35">
        <v>87.8</v>
      </c>
      <c r="N56" s="35">
        <v>85.9</v>
      </c>
      <c r="O56" s="35">
        <v>77.8</v>
      </c>
      <c r="P56" s="35">
        <v>76.5</v>
      </c>
      <c r="Q56" s="35">
        <v>78.099999999999994</v>
      </c>
      <c r="R56" s="35">
        <v>78.8</v>
      </c>
      <c r="S56" s="35">
        <v>88.1</v>
      </c>
      <c r="T56" s="35">
        <v>115.9</v>
      </c>
      <c r="U56" s="35">
        <v>107.4</v>
      </c>
      <c r="V56" s="35">
        <v>70.2</v>
      </c>
      <c r="W56" s="35">
        <v>69.7</v>
      </c>
      <c r="X56" s="35">
        <v>88.3</v>
      </c>
      <c r="Y56" s="88">
        <v>106.7</v>
      </c>
      <c r="AA56" s="35"/>
    </row>
    <row r="57" spans="1:27" ht="15" customHeight="1" x14ac:dyDescent="0.35">
      <c r="A57" s="29" t="s">
        <v>953</v>
      </c>
      <c r="B57" s="35" t="s">
        <v>1</v>
      </c>
      <c r="C57" s="35">
        <v>3.8</v>
      </c>
      <c r="D57" s="35">
        <v>23.8</v>
      </c>
      <c r="E57" s="35">
        <v>24</v>
      </c>
      <c r="F57" s="35">
        <v>24.5</v>
      </c>
      <c r="G57" s="35">
        <v>20.399999999999999</v>
      </c>
      <c r="H57" s="35">
        <v>31.3</v>
      </c>
      <c r="I57" s="35">
        <v>20.2</v>
      </c>
      <c r="J57" s="35">
        <v>37.700000000000003</v>
      </c>
      <c r="K57" s="35">
        <v>36.700000000000003</v>
      </c>
      <c r="L57" s="35">
        <v>26.8</v>
      </c>
      <c r="M57" s="35">
        <v>23.6</v>
      </c>
      <c r="N57" s="35">
        <v>46.6</v>
      </c>
      <c r="O57" s="35">
        <v>38.200000000000003</v>
      </c>
      <c r="P57" s="35">
        <v>39.4</v>
      </c>
      <c r="Q57" s="35">
        <v>40.6</v>
      </c>
      <c r="R57" s="35">
        <v>40.1</v>
      </c>
      <c r="S57" s="35">
        <v>40.700000000000003</v>
      </c>
      <c r="T57" s="35">
        <v>45.1</v>
      </c>
      <c r="U57" s="35">
        <v>51.6</v>
      </c>
      <c r="V57" s="35">
        <v>59.4</v>
      </c>
      <c r="W57" s="35">
        <v>70.900000000000006</v>
      </c>
      <c r="X57" s="35">
        <v>83.3</v>
      </c>
      <c r="Y57" s="88">
        <v>9.6999999999999993</v>
      </c>
      <c r="AA57" s="35"/>
    </row>
    <row r="58" spans="1:27" ht="15" customHeight="1" x14ac:dyDescent="0.35">
      <c r="A58" s="29" t="s">
        <v>77</v>
      </c>
      <c r="B58" s="35" t="s">
        <v>59</v>
      </c>
      <c r="C58" s="35" t="s">
        <v>59</v>
      </c>
      <c r="D58" s="35" t="s">
        <v>59</v>
      </c>
      <c r="E58" s="35" t="s">
        <v>59</v>
      </c>
      <c r="F58" s="35" t="s">
        <v>59</v>
      </c>
      <c r="G58" s="35" t="s">
        <v>59</v>
      </c>
      <c r="H58" s="35" t="s">
        <v>59</v>
      </c>
      <c r="I58" s="35" t="s">
        <v>59</v>
      </c>
      <c r="J58" s="35" t="s">
        <v>1</v>
      </c>
      <c r="K58" s="35">
        <v>16</v>
      </c>
      <c r="L58" s="35">
        <v>1.1000000000000001</v>
      </c>
      <c r="M58" s="35">
        <v>2.2000000000000002</v>
      </c>
      <c r="N58" s="35">
        <v>6.7</v>
      </c>
      <c r="O58" s="35">
        <v>0.2</v>
      </c>
      <c r="P58" s="35">
        <v>0.6</v>
      </c>
      <c r="Q58" s="35">
        <v>0.6</v>
      </c>
      <c r="R58" s="35">
        <v>1.5</v>
      </c>
      <c r="S58" s="35">
        <v>1.5</v>
      </c>
      <c r="T58" s="35">
        <v>1.5</v>
      </c>
      <c r="U58" s="35" t="s">
        <v>1</v>
      </c>
      <c r="V58" s="35" t="s">
        <v>1</v>
      </c>
      <c r="W58" s="35" t="s">
        <v>1</v>
      </c>
      <c r="X58" s="35">
        <v>0.5</v>
      </c>
      <c r="Y58" s="88">
        <v>0.5</v>
      </c>
      <c r="AA58" s="35"/>
    </row>
    <row r="59" spans="1:27" ht="15" customHeight="1" x14ac:dyDescent="0.35">
      <c r="A59" s="29" t="s">
        <v>106</v>
      </c>
      <c r="B59" s="35" t="s">
        <v>59</v>
      </c>
      <c r="C59" s="35" t="s">
        <v>59</v>
      </c>
      <c r="D59" s="35" t="s">
        <v>59</v>
      </c>
      <c r="E59" s="35" t="s">
        <v>59</v>
      </c>
      <c r="F59" s="35" t="s">
        <v>59</v>
      </c>
      <c r="G59" s="35" t="s">
        <v>59</v>
      </c>
      <c r="H59" s="35" t="s">
        <v>1</v>
      </c>
      <c r="I59" s="35">
        <v>5.3</v>
      </c>
      <c r="J59" s="35">
        <v>7</v>
      </c>
      <c r="K59" s="35">
        <v>3.8</v>
      </c>
      <c r="L59" s="35">
        <v>3.1</v>
      </c>
      <c r="M59" s="35">
        <v>3.1</v>
      </c>
      <c r="N59" s="35">
        <v>4</v>
      </c>
      <c r="O59" s="35">
        <v>3.1</v>
      </c>
      <c r="P59" s="35">
        <v>2.9</v>
      </c>
      <c r="Q59" s="35">
        <v>4.0999999999999996</v>
      </c>
      <c r="R59" s="35">
        <v>1.2</v>
      </c>
      <c r="S59" s="35">
        <v>1.3</v>
      </c>
      <c r="T59" s="35">
        <v>2.7</v>
      </c>
      <c r="U59" s="35">
        <v>1.3</v>
      </c>
      <c r="V59" s="35">
        <v>1.7</v>
      </c>
      <c r="W59" s="35">
        <v>1.3</v>
      </c>
      <c r="X59" s="35">
        <v>2.5</v>
      </c>
      <c r="Y59" s="88">
        <v>7</v>
      </c>
      <c r="AA59" s="35"/>
    </row>
    <row r="60" spans="1:27" ht="15" customHeight="1" x14ac:dyDescent="0.35">
      <c r="A60" s="29" t="s">
        <v>107</v>
      </c>
      <c r="B60" s="35" t="s">
        <v>59</v>
      </c>
      <c r="C60" s="35" t="s">
        <v>59</v>
      </c>
      <c r="D60" s="35" t="s">
        <v>59</v>
      </c>
      <c r="E60" s="35" t="s">
        <v>1</v>
      </c>
      <c r="F60" s="35">
        <v>0.9</v>
      </c>
      <c r="G60" s="35">
        <v>1.1000000000000001</v>
      </c>
      <c r="H60" s="35">
        <v>1.4</v>
      </c>
      <c r="I60" s="35">
        <v>1.2</v>
      </c>
      <c r="J60" s="35">
        <v>2.7</v>
      </c>
      <c r="K60" s="35">
        <v>4.8</v>
      </c>
      <c r="L60" s="35">
        <v>1</v>
      </c>
      <c r="M60" s="35">
        <v>1.3</v>
      </c>
      <c r="N60" s="35">
        <v>2.7</v>
      </c>
      <c r="O60" s="35">
        <v>1.1000000000000001</v>
      </c>
      <c r="P60" s="35">
        <v>1</v>
      </c>
      <c r="Q60" s="35">
        <v>1.5</v>
      </c>
      <c r="R60" s="35">
        <v>1.8</v>
      </c>
      <c r="S60" s="35">
        <v>2.7</v>
      </c>
      <c r="T60" s="35">
        <v>1.3</v>
      </c>
      <c r="U60" s="35">
        <v>2.9</v>
      </c>
      <c r="V60" s="35">
        <v>1.3</v>
      </c>
      <c r="W60" s="35">
        <v>2.4</v>
      </c>
      <c r="X60" s="35">
        <v>1.8</v>
      </c>
      <c r="Y60" s="88">
        <v>2.2999999999999998</v>
      </c>
      <c r="AA60" s="35"/>
    </row>
    <row r="61" spans="1:27" ht="15" customHeight="1" x14ac:dyDescent="0.35">
      <c r="A61" s="29" t="s">
        <v>25</v>
      </c>
      <c r="B61" s="35" t="s">
        <v>59</v>
      </c>
      <c r="C61" s="35" t="s">
        <v>59</v>
      </c>
      <c r="D61" s="35" t="s">
        <v>59</v>
      </c>
      <c r="E61" s="35" t="s">
        <v>59</v>
      </c>
      <c r="F61" s="35" t="s">
        <v>59</v>
      </c>
      <c r="G61" s="35" t="s">
        <v>59</v>
      </c>
      <c r="H61" s="35" t="s">
        <v>59</v>
      </c>
      <c r="I61" s="35" t="s">
        <v>59</v>
      </c>
      <c r="J61" s="35" t="s">
        <v>1</v>
      </c>
      <c r="K61" s="35">
        <v>0.2</v>
      </c>
      <c r="L61" s="35">
        <v>0.2</v>
      </c>
      <c r="M61" s="35">
        <v>0.1</v>
      </c>
      <c r="N61" s="35">
        <v>0.3</v>
      </c>
      <c r="O61" s="35">
        <v>0.2</v>
      </c>
      <c r="P61" s="35">
        <v>0.3</v>
      </c>
      <c r="Q61" s="35">
        <v>0.3</v>
      </c>
      <c r="R61" s="35">
        <v>0.2</v>
      </c>
      <c r="S61" s="35">
        <v>0.3</v>
      </c>
      <c r="T61" s="35">
        <v>0.3</v>
      </c>
      <c r="U61" s="35">
        <v>0.3</v>
      </c>
      <c r="V61" s="35">
        <v>0.4</v>
      </c>
      <c r="W61" s="35">
        <v>0.4</v>
      </c>
      <c r="X61" s="35">
        <v>0.5</v>
      </c>
      <c r="Y61" s="88">
        <v>0.6</v>
      </c>
      <c r="AA61" s="35"/>
    </row>
    <row r="62" spans="1:27" ht="15" customHeight="1" x14ac:dyDescent="0.35">
      <c r="A62" s="29" t="s">
        <v>108</v>
      </c>
      <c r="B62" s="35" t="s">
        <v>59</v>
      </c>
      <c r="C62" s="35" t="s">
        <v>59</v>
      </c>
      <c r="D62" s="35" t="s">
        <v>59</v>
      </c>
      <c r="E62" s="35" t="s">
        <v>59</v>
      </c>
      <c r="F62" s="35" t="s">
        <v>59</v>
      </c>
      <c r="G62" s="35" t="s">
        <v>59</v>
      </c>
      <c r="H62" s="35" t="s">
        <v>59</v>
      </c>
      <c r="I62" s="35" t="s">
        <v>59</v>
      </c>
      <c r="J62" s="35" t="s">
        <v>59</v>
      </c>
      <c r="K62" s="35" t="s">
        <v>59</v>
      </c>
      <c r="L62" s="35" t="s">
        <v>59</v>
      </c>
      <c r="M62" s="35" t="s">
        <v>59</v>
      </c>
      <c r="N62" s="35" t="s">
        <v>59</v>
      </c>
      <c r="O62" s="35" t="s">
        <v>59</v>
      </c>
      <c r="P62" s="35" t="s">
        <v>59</v>
      </c>
      <c r="Q62" s="35">
        <v>1.3</v>
      </c>
      <c r="R62" s="35">
        <v>1.3</v>
      </c>
      <c r="S62" s="35">
        <v>1.3</v>
      </c>
      <c r="T62" s="35" t="s">
        <v>1</v>
      </c>
      <c r="U62" s="35" t="s">
        <v>1</v>
      </c>
      <c r="V62" s="35" t="s">
        <v>1</v>
      </c>
      <c r="W62" s="35" t="s">
        <v>1</v>
      </c>
      <c r="X62" s="35" t="s">
        <v>1</v>
      </c>
      <c r="Y62" s="35" t="s">
        <v>1</v>
      </c>
      <c r="AA62" s="35"/>
    </row>
    <row r="63" spans="1:27" ht="15" customHeight="1" x14ac:dyDescent="0.35">
      <c r="A63" s="29" t="s">
        <v>26</v>
      </c>
      <c r="B63" s="35">
        <v>142.9</v>
      </c>
      <c r="C63" s="35">
        <v>195.2</v>
      </c>
      <c r="D63" s="35">
        <v>207.8</v>
      </c>
      <c r="E63" s="35">
        <v>192.5</v>
      </c>
      <c r="F63" s="35">
        <v>254.6</v>
      </c>
      <c r="G63" s="35">
        <v>244.8</v>
      </c>
      <c r="H63" s="35">
        <v>259.7</v>
      </c>
      <c r="I63" s="35">
        <v>328.5</v>
      </c>
      <c r="J63" s="35">
        <v>354.9</v>
      </c>
      <c r="K63" s="35">
        <v>378.7</v>
      </c>
      <c r="L63" s="35">
        <v>375</v>
      </c>
      <c r="M63" s="35">
        <v>392.7</v>
      </c>
      <c r="N63" s="35">
        <v>362</v>
      </c>
      <c r="O63" s="35">
        <v>311.10000000000002</v>
      </c>
      <c r="P63" s="35">
        <v>220.1</v>
      </c>
      <c r="Q63" s="35">
        <v>278.39999999999998</v>
      </c>
      <c r="R63" s="35">
        <v>270.7</v>
      </c>
      <c r="S63" s="35">
        <v>321.89999999999998</v>
      </c>
      <c r="T63" s="35">
        <v>298</v>
      </c>
      <c r="U63" s="35">
        <v>339.5</v>
      </c>
      <c r="V63" s="35">
        <v>344.8</v>
      </c>
      <c r="W63" s="35">
        <v>365.9</v>
      </c>
      <c r="X63" s="35">
        <v>641</v>
      </c>
      <c r="Y63" s="88">
        <v>694.4</v>
      </c>
      <c r="AA63" s="35"/>
    </row>
    <row r="64" spans="1:27" ht="15" customHeight="1" x14ac:dyDescent="0.35">
      <c r="A64" s="29" t="s">
        <v>27</v>
      </c>
      <c r="B64" s="35" t="s">
        <v>59</v>
      </c>
      <c r="C64" s="35" t="s">
        <v>59</v>
      </c>
      <c r="D64" s="35" t="s">
        <v>59</v>
      </c>
      <c r="E64" s="35" t="s">
        <v>59</v>
      </c>
      <c r="F64" s="35" t="s">
        <v>59</v>
      </c>
      <c r="G64" s="35" t="s">
        <v>59</v>
      </c>
      <c r="H64" s="35" t="s">
        <v>1</v>
      </c>
      <c r="I64" s="35">
        <v>10.3</v>
      </c>
      <c r="J64" s="35">
        <v>7</v>
      </c>
      <c r="K64" s="35">
        <v>4.5999999999999996</v>
      </c>
      <c r="L64" s="35">
        <v>2.4</v>
      </c>
      <c r="M64" s="35">
        <v>2.7</v>
      </c>
      <c r="N64" s="35">
        <v>3.8</v>
      </c>
      <c r="O64" s="35">
        <v>2.7</v>
      </c>
      <c r="P64" s="35">
        <v>7.7</v>
      </c>
      <c r="Q64" s="35">
        <v>0</v>
      </c>
      <c r="R64" s="35">
        <v>3.6</v>
      </c>
      <c r="S64" s="35">
        <v>15.4</v>
      </c>
      <c r="T64" s="35">
        <v>0.1</v>
      </c>
      <c r="U64" s="35" t="s">
        <v>1</v>
      </c>
      <c r="V64" s="35">
        <v>0.2</v>
      </c>
      <c r="W64" s="35">
        <v>0.2</v>
      </c>
      <c r="X64" s="35">
        <v>0.4</v>
      </c>
      <c r="Y64" s="88">
        <v>0.7</v>
      </c>
      <c r="AA64" s="35"/>
    </row>
    <row r="65" spans="1:27" ht="15" customHeight="1" x14ac:dyDescent="0.35">
      <c r="A65" s="29" t="s">
        <v>28</v>
      </c>
      <c r="B65" s="35" t="s">
        <v>59</v>
      </c>
      <c r="C65" s="35" t="s">
        <v>59</v>
      </c>
      <c r="D65" s="35" t="s">
        <v>59</v>
      </c>
      <c r="E65" s="35" t="s">
        <v>59</v>
      </c>
      <c r="F65" s="35" t="s">
        <v>59</v>
      </c>
      <c r="G65" s="35" t="s">
        <v>59</v>
      </c>
      <c r="H65" s="35" t="s">
        <v>59</v>
      </c>
      <c r="I65" s="35" t="s">
        <v>59</v>
      </c>
      <c r="J65" s="35" t="s">
        <v>1</v>
      </c>
      <c r="K65" s="35">
        <v>1.2</v>
      </c>
      <c r="L65" s="35">
        <v>0</v>
      </c>
      <c r="M65" s="35">
        <v>2.2999999999999998</v>
      </c>
      <c r="N65" s="35">
        <v>0</v>
      </c>
      <c r="O65" s="35" t="s">
        <v>1</v>
      </c>
      <c r="P65" s="35" t="s">
        <v>1</v>
      </c>
      <c r="Q65" s="35" t="s">
        <v>1</v>
      </c>
      <c r="R65" s="35" t="s">
        <v>1</v>
      </c>
      <c r="S65" s="35" t="s">
        <v>1</v>
      </c>
      <c r="T65" s="35" t="s">
        <v>1</v>
      </c>
      <c r="U65" s="35" t="s">
        <v>1</v>
      </c>
      <c r="V65" s="35" t="s">
        <v>1</v>
      </c>
      <c r="W65" s="35" t="s">
        <v>1</v>
      </c>
      <c r="X65" s="35" t="s">
        <v>1</v>
      </c>
      <c r="Y65" s="35" t="s">
        <v>1</v>
      </c>
      <c r="AA65" s="35"/>
    </row>
    <row r="66" spans="1:27" ht="15" customHeight="1" x14ac:dyDescent="0.35">
      <c r="A66" s="29" t="s">
        <v>29</v>
      </c>
      <c r="B66" s="35" t="s">
        <v>59</v>
      </c>
      <c r="C66" s="35" t="s">
        <v>59</v>
      </c>
      <c r="D66" s="35" t="s">
        <v>59</v>
      </c>
      <c r="E66" s="35" t="s">
        <v>59</v>
      </c>
      <c r="F66" s="35" t="s">
        <v>59</v>
      </c>
      <c r="G66" s="35" t="s">
        <v>59</v>
      </c>
      <c r="H66" s="35" t="s">
        <v>59</v>
      </c>
      <c r="I66" s="35" t="s">
        <v>59</v>
      </c>
      <c r="J66" s="35" t="s">
        <v>1</v>
      </c>
      <c r="K66" s="35">
        <v>0.7</v>
      </c>
      <c r="L66" s="35">
        <v>0.6</v>
      </c>
      <c r="M66" s="35">
        <v>0.6</v>
      </c>
      <c r="N66" s="35">
        <v>0.4</v>
      </c>
      <c r="O66" s="35">
        <v>0.3</v>
      </c>
      <c r="P66" s="35">
        <v>0.4</v>
      </c>
      <c r="Q66" s="35">
        <v>0.4</v>
      </c>
      <c r="R66" s="35">
        <v>0.4</v>
      </c>
      <c r="S66" s="35">
        <v>0.9</v>
      </c>
      <c r="T66" s="35">
        <v>0.6</v>
      </c>
      <c r="U66" s="35">
        <v>0.7</v>
      </c>
      <c r="V66" s="35">
        <v>0.9</v>
      </c>
      <c r="W66" s="35">
        <v>1.3</v>
      </c>
      <c r="X66" s="35">
        <v>1.5</v>
      </c>
      <c r="Y66" s="88">
        <v>1.7</v>
      </c>
      <c r="AA66" s="35"/>
    </row>
    <row r="67" spans="1:27" ht="15" customHeight="1" x14ac:dyDescent="0.35">
      <c r="A67" s="29" t="s">
        <v>109</v>
      </c>
      <c r="B67" s="35" t="s">
        <v>59</v>
      </c>
      <c r="C67" s="35" t="s">
        <v>59</v>
      </c>
      <c r="D67" s="35" t="s">
        <v>59</v>
      </c>
      <c r="E67" s="35" t="s">
        <v>59</v>
      </c>
      <c r="F67" s="35" t="s">
        <v>59</v>
      </c>
      <c r="G67" s="35" t="s">
        <v>59</v>
      </c>
      <c r="H67" s="35" t="s">
        <v>59</v>
      </c>
      <c r="I67" s="35" t="s">
        <v>59</v>
      </c>
      <c r="J67" s="35" t="s">
        <v>1</v>
      </c>
      <c r="K67" s="35">
        <v>0.9</v>
      </c>
      <c r="L67" s="35">
        <v>0.3</v>
      </c>
      <c r="M67" s="35">
        <v>0.1</v>
      </c>
      <c r="N67" s="35">
        <v>0.2</v>
      </c>
      <c r="O67" s="35">
        <v>0.2</v>
      </c>
      <c r="P67" s="35">
        <v>0.1</v>
      </c>
      <c r="Q67" s="35">
        <v>0.1</v>
      </c>
      <c r="R67" s="35">
        <v>0.1</v>
      </c>
      <c r="S67" s="35">
        <v>0.1</v>
      </c>
      <c r="T67" s="35">
        <v>0.1</v>
      </c>
      <c r="U67" s="35">
        <v>0.1</v>
      </c>
      <c r="V67" s="35">
        <v>0.2</v>
      </c>
      <c r="W67" s="35">
        <v>0.1</v>
      </c>
      <c r="X67" s="35">
        <v>0.2</v>
      </c>
      <c r="Y67" s="88">
        <v>0.2</v>
      </c>
      <c r="AA67" s="35"/>
    </row>
    <row r="68" spans="1:27" ht="15" customHeight="1" x14ac:dyDescent="0.35">
      <c r="A68" s="29" t="s">
        <v>110</v>
      </c>
      <c r="B68" s="35" t="s">
        <v>59</v>
      </c>
      <c r="C68" s="35" t="s">
        <v>59</v>
      </c>
      <c r="D68" s="35" t="s">
        <v>59</v>
      </c>
      <c r="E68" s="35" t="s">
        <v>59</v>
      </c>
      <c r="F68" s="35" t="s">
        <v>59</v>
      </c>
      <c r="G68" s="35" t="s">
        <v>59</v>
      </c>
      <c r="H68" s="35" t="s">
        <v>59</v>
      </c>
      <c r="I68" s="35" t="s">
        <v>59</v>
      </c>
      <c r="J68" s="35" t="s">
        <v>59</v>
      </c>
      <c r="K68" s="35" t="s">
        <v>59</v>
      </c>
      <c r="L68" s="35" t="s">
        <v>59</v>
      </c>
      <c r="M68" s="35" t="s">
        <v>1</v>
      </c>
      <c r="N68" s="35" t="s">
        <v>1</v>
      </c>
      <c r="O68" s="35" t="s">
        <v>1</v>
      </c>
      <c r="P68" s="35" t="s">
        <v>1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88">
        <v>0</v>
      </c>
      <c r="AA68" s="35"/>
    </row>
    <row r="69" spans="1:27" ht="15" customHeight="1" x14ac:dyDescent="0.35">
      <c r="A69" s="29" t="s">
        <v>111</v>
      </c>
      <c r="B69" s="35" t="s">
        <v>59</v>
      </c>
      <c r="C69" s="35" t="s">
        <v>59</v>
      </c>
      <c r="D69" s="35" t="s">
        <v>59</v>
      </c>
      <c r="E69" s="35" t="s">
        <v>59</v>
      </c>
      <c r="F69" s="35" t="s">
        <v>59</v>
      </c>
      <c r="G69" s="35" t="s">
        <v>59</v>
      </c>
      <c r="H69" s="35" t="s">
        <v>1</v>
      </c>
      <c r="I69" s="35" t="s">
        <v>1</v>
      </c>
      <c r="J69" s="35" t="s">
        <v>1</v>
      </c>
      <c r="K69" s="35" t="s">
        <v>1</v>
      </c>
      <c r="L69" s="35" t="s">
        <v>1</v>
      </c>
      <c r="M69" s="35" t="s">
        <v>1</v>
      </c>
      <c r="N69" s="35" t="s">
        <v>1</v>
      </c>
      <c r="O69" s="35" t="s">
        <v>1</v>
      </c>
      <c r="P69" s="35" t="s">
        <v>1</v>
      </c>
      <c r="Q69" s="35" t="s">
        <v>1</v>
      </c>
      <c r="R69" s="35" t="s">
        <v>1</v>
      </c>
      <c r="S69" s="35" t="s">
        <v>1</v>
      </c>
      <c r="T69" s="35" t="s">
        <v>1</v>
      </c>
      <c r="U69" s="35">
        <v>12.3</v>
      </c>
      <c r="V69" s="35" t="s">
        <v>1</v>
      </c>
      <c r="W69" s="35" t="s">
        <v>1</v>
      </c>
      <c r="X69" s="35" t="s">
        <v>1</v>
      </c>
      <c r="Y69" s="35" t="s">
        <v>1</v>
      </c>
      <c r="AA69" s="35"/>
    </row>
    <row r="70" spans="1:27" ht="15" customHeight="1" x14ac:dyDescent="0.35">
      <c r="A70" s="29" t="s">
        <v>112</v>
      </c>
      <c r="B70" s="35" t="s">
        <v>59</v>
      </c>
      <c r="C70" s="35" t="s">
        <v>59</v>
      </c>
      <c r="D70" s="35" t="s">
        <v>59</v>
      </c>
      <c r="E70" s="35" t="s">
        <v>59</v>
      </c>
      <c r="F70" s="35" t="s">
        <v>59</v>
      </c>
      <c r="G70" s="35" t="s">
        <v>59</v>
      </c>
      <c r="H70" s="35" t="s">
        <v>59</v>
      </c>
      <c r="I70" s="35" t="s">
        <v>59</v>
      </c>
      <c r="J70" s="35" t="s">
        <v>1</v>
      </c>
      <c r="K70" s="35">
        <v>1.1000000000000001</v>
      </c>
      <c r="L70" s="35">
        <v>1</v>
      </c>
      <c r="M70" s="35">
        <v>1.2</v>
      </c>
      <c r="N70" s="35">
        <v>1.3</v>
      </c>
      <c r="O70" s="35">
        <v>1.5</v>
      </c>
      <c r="P70" s="35">
        <v>0.9</v>
      </c>
      <c r="Q70" s="35">
        <v>2</v>
      </c>
      <c r="R70" s="35">
        <v>1.4</v>
      </c>
      <c r="S70" s="35">
        <v>1.1000000000000001</v>
      </c>
      <c r="T70" s="35">
        <v>0.4</v>
      </c>
      <c r="U70" s="35">
        <v>1.1000000000000001</v>
      </c>
      <c r="V70" s="35">
        <v>0.3</v>
      </c>
      <c r="W70" s="35">
        <v>1.3</v>
      </c>
      <c r="X70" s="35">
        <v>1.1000000000000001</v>
      </c>
      <c r="Y70" s="88">
        <v>1.2</v>
      </c>
      <c r="AA70" s="35"/>
    </row>
    <row r="71" spans="1:27" ht="15" customHeight="1" x14ac:dyDescent="0.35">
      <c r="A71" s="29" t="s">
        <v>113</v>
      </c>
      <c r="B71" s="35" t="s">
        <v>59</v>
      </c>
      <c r="C71" s="35" t="s">
        <v>59</v>
      </c>
      <c r="D71" s="35" t="s">
        <v>59</v>
      </c>
      <c r="E71" s="35" t="s">
        <v>59</v>
      </c>
      <c r="F71" s="35" t="s">
        <v>59</v>
      </c>
      <c r="G71" s="35" t="s">
        <v>59</v>
      </c>
      <c r="H71" s="35" t="s">
        <v>59</v>
      </c>
      <c r="I71" s="35" t="s">
        <v>59</v>
      </c>
      <c r="J71" s="35" t="s">
        <v>59</v>
      </c>
      <c r="K71" s="35" t="s">
        <v>59</v>
      </c>
      <c r="L71" s="35" t="s">
        <v>59</v>
      </c>
      <c r="M71" s="35" t="s">
        <v>59</v>
      </c>
      <c r="N71" s="35" t="s">
        <v>59</v>
      </c>
      <c r="O71" s="35" t="s">
        <v>59</v>
      </c>
      <c r="P71" s="35">
        <v>0.7</v>
      </c>
      <c r="Q71" s="35">
        <v>0.8</v>
      </c>
      <c r="R71" s="35">
        <v>4</v>
      </c>
      <c r="S71" s="35">
        <v>0.8</v>
      </c>
      <c r="T71" s="35">
        <v>0</v>
      </c>
      <c r="U71" s="35">
        <v>0.1</v>
      </c>
      <c r="V71" s="35">
        <v>0</v>
      </c>
      <c r="W71" s="35">
        <v>6.6</v>
      </c>
      <c r="X71" s="35">
        <v>10</v>
      </c>
      <c r="Y71" s="88">
        <v>11.2</v>
      </c>
      <c r="AA71" s="35"/>
    </row>
    <row r="72" spans="1:27" ht="15" customHeight="1" x14ac:dyDescent="0.35">
      <c r="A72" s="29" t="s">
        <v>78</v>
      </c>
      <c r="B72" s="35">
        <v>33.200000000000003</v>
      </c>
      <c r="C72" s="35">
        <v>30.3</v>
      </c>
      <c r="D72" s="35">
        <v>30.5</v>
      </c>
      <c r="E72" s="35">
        <v>39</v>
      </c>
      <c r="F72" s="35">
        <v>30.4</v>
      </c>
      <c r="G72" s="35">
        <v>40.6</v>
      </c>
      <c r="H72" s="35">
        <v>40.9</v>
      </c>
      <c r="I72" s="35">
        <v>32.200000000000003</v>
      </c>
      <c r="J72" s="35">
        <v>91.1</v>
      </c>
      <c r="K72" s="35">
        <v>42.1</v>
      </c>
      <c r="L72" s="35">
        <v>16</v>
      </c>
      <c r="M72" s="35">
        <v>21.1</v>
      </c>
      <c r="N72" s="35">
        <v>12.6</v>
      </c>
      <c r="O72" s="35">
        <v>13.4</v>
      </c>
      <c r="P72" s="35">
        <v>14.6</v>
      </c>
      <c r="Q72" s="35">
        <v>16</v>
      </c>
      <c r="R72" s="35">
        <v>86.5</v>
      </c>
      <c r="S72" s="35">
        <v>27.9</v>
      </c>
      <c r="T72" s="35">
        <v>17.899999999999999</v>
      </c>
      <c r="U72" s="35">
        <v>30.3</v>
      </c>
      <c r="V72" s="35">
        <v>41.1</v>
      </c>
      <c r="W72" s="35">
        <v>18.399999999999999</v>
      </c>
      <c r="X72" s="35">
        <v>22.3</v>
      </c>
      <c r="Y72" s="88">
        <v>23</v>
      </c>
      <c r="AA72" s="35"/>
    </row>
    <row r="73" spans="1:27" ht="15" customHeight="1" x14ac:dyDescent="0.35">
      <c r="A73" s="29" t="s">
        <v>30</v>
      </c>
      <c r="B73" s="35" t="s">
        <v>59</v>
      </c>
      <c r="C73" s="35" t="s">
        <v>59</v>
      </c>
      <c r="D73" s="35" t="s">
        <v>59</v>
      </c>
      <c r="E73" s="35" t="s">
        <v>59</v>
      </c>
      <c r="F73" s="35" t="s">
        <v>59</v>
      </c>
      <c r="G73" s="35" t="s">
        <v>59</v>
      </c>
      <c r="H73" s="35" t="s">
        <v>59</v>
      </c>
      <c r="I73" s="35" t="s">
        <v>59</v>
      </c>
      <c r="J73" s="35" t="s">
        <v>1</v>
      </c>
      <c r="K73" s="35" t="s">
        <v>1</v>
      </c>
      <c r="L73" s="35" t="s">
        <v>1</v>
      </c>
      <c r="M73" s="35" t="s">
        <v>1</v>
      </c>
      <c r="N73" s="35" t="s">
        <v>1</v>
      </c>
      <c r="O73" s="35" t="s">
        <v>1</v>
      </c>
      <c r="P73" s="35" t="s">
        <v>1</v>
      </c>
      <c r="Q73" s="35" t="s">
        <v>1</v>
      </c>
      <c r="R73" s="35" t="s">
        <v>1</v>
      </c>
      <c r="S73" s="35" t="s">
        <v>1</v>
      </c>
      <c r="T73" s="35">
        <v>0.2</v>
      </c>
      <c r="U73" s="35">
        <v>0.1</v>
      </c>
      <c r="V73" s="35">
        <v>0.1</v>
      </c>
      <c r="W73" s="35" t="s">
        <v>1</v>
      </c>
      <c r="X73" s="35">
        <v>1.1000000000000001</v>
      </c>
      <c r="Y73" s="35" t="s">
        <v>1</v>
      </c>
      <c r="AA73" s="35"/>
    </row>
    <row r="74" spans="1:27" ht="15" customHeight="1" x14ac:dyDescent="0.35">
      <c r="A74" s="29" t="s">
        <v>114</v>
      </c>
      <c r="B74" s="35" t="s">
        <v>59</v>
      </c>
      <c r="C74" s="35" t="s">
        <v>59</v>
      </c>
      <c r="D74" s="35" t="s">
        <v>59</v>
      </c>
      <c r="E74" s="35" t="s">
        <v>59</v>
      </c>
      <c r="F74" s="35" t="s">
        <v>59</v>
      </c>
      <c r="G74" s="35" t="s">
        <v>59</v>
      </c>
      <c r="H74" s="35" t="s">
        <v>59</v>
      </c>
      <c r="I74" s="35" t="s">
        <v>59</v>
      </c>
      <c r="J74" s="35" t="s">
        <v>1</v>
      </c>
      <c r="K74" s="35">
        <v>2.1</v>
      </c>
      <c r="L74" s="35">
        <v>2.7</v>
      </c>
      <c r="M74" s="35">
        <v>1.6</v>
      </c>
      <c r="N74" s="35">
        <v>1.8</v>
      </c>
      <c r="O74" s="35">
        <v>1.4</v>
      </c>
      <c r="P74" s="35">
        <v>3.2</v>
      </c>
      <c r="Q74" s="35">
        <v>1</v>
      </c>
      <c r="R74" s="35">
        <v>1</v>
      </c>
      <c r="S74" s="35">
        <v>2.2999999999999998</v>
      </c>
      <c r="T74" s="35">
        <v>0.5</v>
      </c>
      <c r="U74" s="35">
        <v>2.9</v>
      </c>
      <c r="V74" s="35">
        <v>2.5</v>
      </c>
      <c r="W74" s="35">
        <v>3.6</v>
      </c>
      <c r="X74" s="35">
        <v>4</v>
      </c>
      <c r="Y74" s="88">
        <v>4.5</v>
      </c>
      <c r="AA74" s="35"/>
    </row>
    <row r="75" spans="1:27" ht="15" customHeight="1" x14ac:dyDescent="0.35">
      <c r="A75" s="29" t="s">
        <v>31</v>
      </c>
      <c r="B75" s="35" t="s">
        <v>59</v>
      </c>
      <c r="C75" s="35" t="s">
        <v>59</v>
      </c>
      <c r="D75" s="35" t="s">
        <v>1</v>
      </c>
      <c r="E75" s="35">
        <v>2.5</v>
      </c>
      <c r="F75" s="35">
        <v>3.2</v>
      </c>
      <c r="G75" s="35">
        <v>3.3</v>
      </c>
      <c r="H75" s="35">
        <v>2.7</v>
      </c>
      <c r="I75" s="35">
        <v>3</v>
      </c>
      <c r="J75" s="35">
        <v>5.2</v>
      </c>
      <c r="K75" s="35">
        <v>6</v>
      </c>
      <c r="L75" s="35">
        <v>1.8</v>
      </c>
      <c r="M75" s="35">
        <v>3.6</v>
      </c>
      <c r="N75" s="35">
        <v>2.7</v>
      </c>
      <c r="O75" s="35">
        <v>2.8</v>
      </c>
      <c r="P75" s="35">
        <v>4.0999999999999996</v>
      </c>
      <c r="Q75" s="35">
        <v>3.1</v>
      </c>
      <c r="R75" s="35">
        <v>2.2999999999999998</v>
      </c>
      <c r="S75" s="35">
        <v>2.4</v>
      </c>
      <c r="T75" s="35">
        <v>3</v>
      </c>
      <c r="U75" s="35">
        <v>3.4</v>
      </c>
      <c r="V75" s="35">
        <v>5</v>
      </c>
      <c r="W75" s="35">
        <v>5.0999999999999996</v>
      </c>
      <c r="X75" s="35">
        <v>6.9</v>
      </c>
      <c r="Y75" s="88">
        <v>3.3</v>
      </c>
      <c r="AA75" s="35"/>
    </row>
    <row r="76" spans="1:27" ht="15" customHeight="1" x14ac:dyDescent="0.35">
      <c r="A76" s="29" t="s">
        <v>32</v>
      </c>
      <c r="B76" s="35">
        <v>25.6</v>
      </c>
      <c r="C76" s="35">
        <v>26.5</v>
      </c>
      <c r="D76" s="35">
        <v>19.5</v>
      </c>
      <c r="E76" s="35">
        <v>18.8</v>
      </c>
      <c r="F76" s="35">
        <v>16.2</v>
      </c>
      <c r="G76" s="35">
        <v>23</v>
      </c>
      <c r="H76" s="35">
        <v>22.1</v>
      </c>
      <c r="I76" s="35">
        <v>25.2</v>
      </c>
      <c r="J76" s="35">
        <v>24.4</v>
      </c>
      <c r="K76" s="35">
        <v>22</v>
      </c>
      <c r="L76" s="35">
        <v>15.2</v>
      </c>
      <c r="M76" s="35">
        <v>18</v>
      </c>
      <c r="N76" s="35">
        <v>20.7</v>
      </c>
      <c r="O76" s="35">
        <v>19.100000000000001</v>
      </c>
      <c r="P76" s="35">
        <v>19.100000000000001</v>
      </c>
      <c r="Q76" s="35">
        <v>23.1</v>
      </c>
      <c r="R76" s="35">
        <v>21.1</v>
      </c>
      <c r="S76" s="35">
        <v>21.4</v>
      </c>
      <c r="T76" s="35">
        <v>17.2</v>
      </c>
      <c r="U76" s="35">
        <v>26.5</v>
      </c>
      <c r="V76" s="35">
        <v>23.3</v>
      </c>
      <c r="W76" s="35">
        <v>39.4</v>
      </c>
      <c r="X76" s="35">
        <v>38.799999999999997</v>
      </c>
      <c r="Y76" s="88">
        <v>46.3</v>
      </c>
      <c r="AA76" s="35"/>
    </row>
    <row r="77" spans="1:27" ht="15" customHeight="1" x14ac:dyDescent="0.35">
      <c r="A77" s="29" t="s">
        <v>115</v>
      </c>
      <c r="B77" s="35" t="s">
        <v>59</v>
      </c>
      <c r="C77" s="35" t="s">
        <v>59</v>
      </c>
      <c r="D77" s="35" t="s">
        <v>59</v>
      </c>
      <c r="E77" s="35" t="s">
        <v>59</v>
      </c>
      <c r="F77" s="35" t="s">
        <v>59</v>
      </c>
      <c r="G77" s="35" t="s">
        <v>59</v>
      </c>
      <c r="H77" s="35" t="s">
        <v>59</v>
      </c>
      <c r="I77" s="35" t="s">
        <v>59</v>
      </c>
      <c r="J77" s="35" t="s">
        <v>1</v>
      </c>
      <c r="K77" s="35" t="s">
        <v>1</v>
      </c>
      <c r="L77" s="35" t="s">
        <v>1</v>
      </c>
      <c r="M77" s="35">
        <v>0.4</v>
      </c>
      <c r="N77" s="35">
        <v>0.4</v>
      </c>
      <c r="O77" s="35">
        <v>0.3</v>
      </c>
      <c r="P77" s="35">
        <v>0.3</v>
      </c>
      <c r="Q77" s="35">
        <v>0.5</v>
      </c>
      <c r="R77" s="35">
        <v>0.5</v>
      </c>
      <c r="S77" s="35" t="s">
        <v>1</v>
      </c>
      <c r="T77" s="35" t="s">
        <v>1</v>
      </c>
      <c r="U77" s="35" t="s">
        <v>1</v>
      </c>
      <c r="V77" s="35" t="s">
        <v>1</v>
      </c>
      <c r="W77" s="35" t="s">
        <v>1</v>
      </c>
      <c r="X77" s="35" t="s">
        <v>1</v>
      </c>
      <c r="Y77" s="35" t="s">
        <v>1</v>
      </c>
      <c r="AA77" s="35"/>
    </row>
    <row r="78" spans="1:27" ht="15" customHeight="1" x14ac:dyDescent="0.35">
      <c r="A78" s="29" t="s">
        <v>954</v>
      </c>
      <c r="B78" s="35">
        <v>367.7</v>
      </c>
      <c r="C78" s="35">
        <v>375.8</v>
      </c>
      <c r="D78" s="35">
        <v>407.2</v>
      </c>
      <c r="E78" s="35">
        <v>373.6</v>
      </c>
      <c r="F78" s="35">
        <v>464.6</v>
      </c>
      <c r="G78" s="35">
        <v>446.5</v>
      </c>
      <c r="H78" s="35">
        <v>605.4</v>
      </c>
      <c r="I78" s="35">
        <v>693.6</v>
      </c>
      <c r="J78" s="35">
        <v>654.29999999999995</v>
      </c>
      <c r="K78" s="35">
        <v>616</v>
      </c>
      <c r="L78" s="35">
        <v>586.9</v>
      </c>
      <c r="M78" s="35">
        <v>625.6</v>
      </c>
      <c r="N78" s="35">
        <v>633.4</v>
      </c>
      <c r="O78" s="35">
        <v>778.3</v>
      </c>
      <c r="P78" s="35">
        <v>1135.8</v>
      </c>
      <c r="Q78" s="35">
        <v>1091</v>
      </c>
      <c r="R78" s="35">
        <v>1280.0999999999999</v>
      </c>
      <c r="S78" s="35">
        <v>1279.8</v>
      </c>
      <c r="T78" s="35">
        <v>1481.7</v>
      </c>
      <c r="U78" s="35">
        <v>2126.3000000000002</v>
      </c>
      <c r="V78" s="35">
        <v>2492</v>
      </c>
      <c r="W78" s="35">
        <v>2825.1</v>
      </c>
      <c r="X78" s="35">
        <v>2725.1</v>
      </c>
      <c r="Y78" s="88">
        <v>3482.5</v>
      </c>
      <c r="AA78" s="35"/>
    </row>
    <row r="79" spans="1:27" ht="15" customHeight="1" x14ac:dyDescent="0.35">
      <c r="A79" s="29" t="s">
        <v>116</v>
      </c>
      <c r="B79" s="35" t="s">
        <v>59</v>
      </c>
      <c r="C79" s="35" t="s">
        <v>59</v>
      </c>
      <c r="D79" s="35" t="s">
        <v>59</v>
      </c>
      <c r="E79" s="35" t="s">
        <v>59</v>
      </c>
      <c r="F79" s="35" t="s">
        <v>59</v>
      </c>
      <c r="G79" s="35" t="s">
        <v>59</v>
      </c>
      <c r="H79" s="35" t="s">
        <v>59</v>
      </c>
      <c r="I79" s="35" t="s">
        <v>1</v>
      </c>
      <c r="J79" s="35">
        <v>7.1</v>
      </c>
      <c r="K79" s="35">
        <v>2.2999999999999998</v>
      </c>
      <c r="L79" s="35">
        <v>2.6</v>
      </c>
      <c r="M79" s="35">
        <v>3.3</v>
      </c>
      <c r="N79" s="35">
        <v>1.5</v>
      </c>
      <c r="O79" s="35">
        <v>3</v>
      </c>
      <c r="P79" s="35">
        <v>3.1</v>
      </c>
      <c r="Q79" s="35">
        <v>3.1</v>
      </c>
      <c r="R79" s="35">
        <v>3.9</v>
      </c>
      <c r="S79" s="35">
        <v>3.3</v>
      </c>
      <c r="T79" s="35">
        <v>3.5</v>
      </c>
      <c r="U79" s="35">
        <v>5.7</v>
      </c>
      <c r="V79" s="35">
        <v>4</v>
      </c>
      <c r="W79" s="35">
        <v>4.7</v>
      </c>
      <c r="X79" s="35">
        <v>5.4</v>
      </c>
      <c r="Y79" s="88">
        <v>6.1</v>
      </c>
      <c r="AA79" s="35"/>
    </row>
    <row r="80" spans="1:27" ht="15" customHeight="1" x14ac:dyDescent="0.35">
      <c r="A80" s="29" t="s">
        <v>33</v>
      </c>
      <c r="B80" s="35" t="s">
        <v>59</v>
      </c>
      <c r="C80" s="35" t="s">
        <v>59</v>
      </c>
      <c r="D80" s="35" t="s">
        <v>1</v>
      </c>
      <c r="E80" s="35">
        <v>0.7</v>
      </c>
      <c r="F80" s="35">
        <v>1.4</v>
      </c>
      <c r="G80" s="35">
        <v>1.4</v>
      </c>
      <c r="H80" s="35">
        <v>0.8</v>
      </c>
      <c r="I80" s="35">
        <v>2.5</v>
      </c>
      <c r="J80" s="35">
        <v>2.8</v>
      </c>
      <c r="K80" s="35">
        <v>3.7</v>
      </c>
      <c r="L80" s="35">
        <v>1.4</v>
      </c>
      <c r="M80" s="35">
        <v>1.5</v>
      </c>
      <c r="N80" s="35">
        <v>0.7</v>
      </c>
      <c r="O80" s="35">
        <v>0.6</v>
      </c>
      <c r="P80" s="35">
        <v>0.8</v>
      </c>
      <c r="Q80" s="35">
        <v>0.9</v>
      </c>
      <c r="R80" s="35">
        <v>1.3</v>
      </c>
      <c r="S80" s="35">
        <v>1.2</v>
      </c>
      <c r="T80" s="35">
        <v>2.2999999999999998</v>
      </c>
      <c r="U80" s="35">
        <v>1.4</v>
      </c>
      <c r="V80" s="35">
        <v>1.6</v>
      </c>
      <c r="W80" s="35">
        <v>1.7</v>
      </c>
      <c r="X80" s="35">
        <v>1.5</v>
      </c>
      <c r="Y80" s="88">
        <v>1.9</v>
      </c>
      <c r="AA80" s="35"/>
    </row>
    <row r="81" spans="1:27" ht="15" customHeight="1" x14ac:dyDescent="0.35">
      <c r="A81" s="29" t="s">
        <v>34</v>
      </c>
      <c r="B81" s="35">
        <v>31.1</v>
      </c>
      <c r="C81" s="35">
        <v>39.200000000000003</v>
      </c>
      <c r="D81" s="35">
        <v>36.299999999999997</v>
      </c>
      <c r="E81" s="35">
        <v>38.4</v>
      </c>
      <c r="F81" s="35">
        <v>26.4</v>
      </c>
      <c r="G81" s="35">
        <v>36.700000000000003</v>
      </c>
      <c r="H81" s="35">
        <v>62.2</v>
      </c>
      <c r="I81" s="35">
        <v>50.6</v>
      </c>
      <c r="J81" s="35">
        <v>48.7</v>
      </c>
      <c r="K81" s="35">
        <v>22.4</v>
      </c>
      <c r="L81" s="35">
        <v>36.5</v>
      </c>
      <c r="M81" s="35">
        <v>31</v>
      </c>
      <c r="N81" s="35">
        <v>30.5</v>
      </c>
      <c r="O81" s="35">
        <v>28.9</v>
      </c>
      <c r="P81" s="35">
        <v>27.8</v>
      </c>
      <c r="Q81" s="35">
        <v>2.7</v>
      </c>
      <c r="R81" s="35">
        <v>58.4</v>
      </c>
      <c r="S81" s="35" t="s">
        <v>1</v>
      </c>
      <c r="T81" s="35">
        <v>74.2</v>
      </c>
      <c r="U81" s="35">
        <v>45.1</v>
      </c>
      <c r="V81" s="35">
        <v>52.1</v>
      </c>
      <c r="W81" s="35" t="s">
        <v>1</v>
      </c>
      <c r="X81" s="35" t="s">
        <v>1</v>
      </c>
      <c r="Y81" s="35" t="s">
        <v>1</v>
      </c>
      <c r="AA81" s="35"/>
    </row>
    <row r="82" spans="1:27" ht="15" customHeight="1" x14ac:dyDescent="0.35">
      <c r="A82" s="29" t="s">
        <v>35</v>
      </c>
      <c r="B82" s="35" t="s">
        <v>59</v>
      </c>
      <c r="C82" s="35" t="s">
        <v>59</v>
      </c>
      <c r="D82" s="35" t="s">
        <v>59</v>
      </c>
      <c r="E82" s="35" t="s">
        <v>59</v>
      </c>
      <c r="F82" s="35" t="s">
        <v>59</v>
      </c>
      <c r="G82" s="35" t="s">
        <v>59</v>
      </c>
      <c r="H82" s="35" t="s">
        <v>59</v>
      </c>
      <c r="I82" s="35" t="s">
        <v>59</v>
      </c>
      <c r="J82" s="35" t="s">
        <v>1</v>
      </c>
      <c r="K82" s="35">
        <v>148.1</v>
      </c>
      <c r="L82" s="35">
        <v>143.4</v>
      </c>
      <c r="M82" s="35">
        <v>121.6</v>
      </c>
      <c r="N82" s="35">
        <v>188.9</v>
      </c>
      <c r="O82" s="35">
        <v>177</v>
      </c>
      <c r="P82" s="35">
        <v>205.4</v>
      </c>
      <c r="Q82" s="35">
        <v>234.9</v>
      </c>
      <c r="R82" s="35">
        <v>218.3</v>
      </c>
      <c r="S82" s="35">
        <v>228.9</v>
      </c>
      <c r="T82" s="35">
        <v>279.7</v>
      </c>
      <c r="U82" s="35">
        <v>369.1</v>
      </c>
      <c r="V82" s="35">
        <v>465.4</v>
      </c>
      <c r="W82" s="35">
        <v>440.6</v>
      </c>
      <c r="X82" s="35">
        <v>441.3</v>
      </c>
      <c r="Y82" s="88">
        <v>547.20000000000005</v>
      </c>
      <c r="AA82" s="35"/>
    </row>
    <row r="83" spans="1:27" ht="15" customHeight="1" x14ac:dyDescent="0.35">
      <c r="A83" s="29" t="s">
        <v>79</v>
      </c>
      <c r="B83" s="35">
        <v>31</v>
      </c>
      <c r="C83" s="35">
        <v>29.2</v>
      </c>
      <c r="D83" s="35">
        <v>27.1</v>
      </c>
      <c r="E83" s="35">
        <v>26.3</v>
      </c>
      <c r="F83" s="35">
        <v>24.1</v>
      </c>
      <c r="G83" s="35">
        <v>35.6</v>
      </c>
      <c r="H83" s="35">
        <v>35.9</v>
      </c>
      <c r="I83" s="35">
        <v>37</v>
      </c>
      <c r="J83" s="35">
        <v>49.9</v>
      </c>
      <c r="K83" s="35">
        <v>56.2</v>
      </c>
      <c r="L83" s="35">
        <v>45.6</v>
      </c>
      <c r="M83" s="35">
        <v>45.6</v>
      </c>
      <c r="N83" s="35">
        <v>40.6</v>
      </c>
      <c r="O83" s="35">
        <v>35.700000000000003</v>
      </c>
      <c r="P83" s="35">
        <v>43.8</v>
      </c>
      <c r="Q83" s="35">
        <v>40.9</v>
      </c>
      <c r="R83" s="35">
        <v>46.7</v>
      </c>
      <c r="S83" s="35">
        <v>44.6</v>
      </c>
      <c r="T83" s="35">
        <v>47.1</v>
      </c>
      <c r="U83" s="35">
        <v>56.7</v>
      </c>
      <c r="V83" s="35">
        <v>58.9</v>
      </c>
      <c r="W83" s="35">
        <v>60.8</v>
      </c>
      <c r="X83" s="35">
        <v>66.599999999999994</v>
      </c>
      <c r="Y83" s="88">
        <v>69.2</v>
      </c>
      <c r="AA83" s="35"/>
    </row>
    <row r="84" spans="1:27" ht="15" customHeight="1" x14ac:dyDescent="0.35">
      <c r="A84" s="29" t="s">
        <v>117</v>
      </c>
      <c r="B84" s="35" t="s">
        <v>59</v>
      </c>
      <c r="C84" s="35" t="s">
        <v>59</v>
      </c>
      <c r="D84" s="35" t="s">
        <v>59</v>
      </c>
      <c r="E84" s="35" t="s">
        <v>59</v>
      </c>
      <c r="F84" s="35" t="s">
        <v>59</v>
      </c>
      <c r="G84" s="35" t="s">
        <v>59</v>
      </c>
      <c r="H84" s="35" t="s">
        <v>59</v>
      </c>
      <c r="I84" s="35" t="s">
        <v>59</v>
      </c>
      <c r="J84" s="35" t="s">
        <v>1</v>
      </c>
      <c r="K84" s="35" t="s">
        <v>1</v>
      </c>
      <c r="L84" s="35" t="s">
        <v>1</v>
      </c>
      <c r="M84" s="35" t="s">
        <v>1</v>
      </c>
      <c r="N84" s="35" t="s">
        <v>1</v>
      </c>
      <c r="O84" s="35" t="s">
        <v>1</v>
      </c>
      <c r="P84" s="35" t="s">
        <v>1</v>
      </c>
      <c r="Q84" s="35">
        <v>0</v>
      </c>
      <c r="R84" s="35" t="s">
        <v>1</v>
      </c>
      <c r="S84" s="35">
        <v>0.1</v>
      </c>
      <c r="T84" s="35" t="s">
        <v>1</v>
      </c>
      <c r="U84" s="35">
        <v>0.8</v>
      </c>
      <c r="V84" s="35">
        <v>2.6</v>
      </c>
      <c r="W84" s="35">
        <v>4.0999999999999996</v>
      </c>
      <c r="X84" s="35">
        <v>5.8</v>
      </c>
      <c r="Y84" s="88">
        <v>29.8</v>
      </c>
      <c r="AA84" s="35"/>
    </row>
    <row r="85" spans="1:27" ht="15" customHeight="1" x14ac:dyDescent="0.35">
      <c r="A85" s="29" t="s">
        <v>118</v>
      </c>
      <c r="B85" s="35" t="s">
        <v>59</v>
      </c>
      <c r="C85" s="35" t="s">
        <v>59</v>
      </c>
      <c r="D85" s="35" t="s">
        <v>1</v>
      </c>
      <c r="E85" s="35">
        <v>4.7</v>
      </c>
      <c r="F85" s="35">
        <v>2.9</v>
      </c>
      <c r="G85" s="35">
        <v>3.3</v>
      </c>
      <c r="H85" s="35">
        <v>3.7</v>
      </c>
      <c r="I85" s="35">
        <v>3.5</v>
      </c>
      <c r="J85" s="35">
        <v>4.7</v>
      </c>
      <c r="K85" s="35">
        <v>5.2</v>
      </c>
      <c r="L85" s="35">
        <v>1.6</v>
      </c>
      <c r="M85" s="35">
        <v>1.3</v>
      </c>
      <c r="N85" s="35">
        <v>3.9</v>
      </c>
      <c r="O85" s="35">
        <v>1.8</v>
      </c>
      <c r="P85" s="35">
        <v>1.5</v>
      </c>
      <c r="Q85" s="35">
        <v>1.6</v>
      </c>
      <c r="R85" s="35">
        <v>2.1</v>
      </c>
      <c r="S85" s="35">
        <v>3.9</v>
      </c>
      <c r="T85" s="35">
        <v>4</v>
      </c>
      <c r="U85" s="35">
        <v>4.0999999999999996</v>
      </c>
      <c r="V85" s="35">
        <v>5.6</v>
      </c>
      <c r="W85" s="35">
        <v>5.6</v>
      </c>
      <c r="X85" s="35">
        <v>6.8</v>
      </c>
      <c r="Y85" s="88">
        <v>7.6</v>
      </c>
      <c r="AA85" s="35"/>
    </row>
    <row r="86" spans="1:27" ht="15" customHeight="1" x14ac:dyDescent="0.35">
      <c r="A86" s="29" t="s">
        <v>119</v>
      </c>
      <c r="B86" s="35" t="s">
        <v>59</v>
      </c>
      <c r="C86" s="35" t="s">
        <v>59</v>
      </c>
      <c r="D86" s="35" t="s">
        <v>59</v>
      </c>
      <c r="E86" s="35" t="s">
        <v>59</v>
      </c>
      <c r="F86" s="35" t="s">
        <v>59</v>
      </c>
      <c r="G86" s="35" t="s">
        <v>59</v>
      </c>
      <c r="H86" s="35" t="s">
        <v>59</v>
      </c>
      <c r="I86" s="35" t="s">
        <v>1</v>
      </c>
      <c r="J86" s="35" t="s">
        <v>1</v>
      </c>
      <c r="K86" s="35">
        <v>5.3</v>
      </c>
      <c r="L86" s="35">
        <v>5.0999999999999996</v>
      </c>
      <c r="M86" s="35">
        <v>9.5</v>
      </c>
      <c r="N86" s="35">
        <v>8.9</v>
      </c>
      <c r="O86" s="35">
        <v>9.8000000000000007</v>
      </c>
      <c r="P86" s="35">
        <v>10.6</v>
      </c>
      <c r="Q86" s="35">
        <v>7.6</v>
      </c>
      <c r="R86" s="35">
        <v>13.3</v>
      </c>
      <c r="S86" s="35">
        <v>10.7</v>
      </c>
      <c r="T86" s="35">
        <v>10.7</v>
      </c>
      <c r="U86" s="35">
        <v>13.8</v>
      </c>
      <c r="V86" s="35">
        <v>14.1</v>
      </c>
      <c r="W86" s="35">
        <v>17.399999999999999</v>
      </c>
      <c r="X86" s="35">
        <v>40.1</v>
      </c>
      <c r="Y86" s="88">
        <v>39.4</v>
      </c>
      <c r="AA86" s="35"/>
    </row>
    <row r="87" spans="1:27" ht="15" customHeight="1" x14ac:dyDescent="0.35">
      <c r="A87" s="29" t="s">
        <v>120</v>
      </c>
      <c r="B87" s="35" t="s">
        <v>59</v>
      </c>
      <c r="C87" s="35" t="s">
        <v>59</v>
      </c>
      <c r="D87" s="35" t="s">
        <v>59</v>
      </c>
      <c r="E87" s="35" t="s">
        <v>59</v>
      </c>
      <c r="F87" s="35" t="s">
        <v>59</v>
      </c>
      <c r="G87" s="35" t="s">
        <v>59</v>
      </c>
      <c r="H87" s="35" t="s">
        <v>59</v>
      </c>
      <c r="I87" s="35" t="s">
        <v>59</v>
      </c>
      <c r="J87" s="35" t="s">
        <v>1</v>
      </c>
      <c r="K87" s="35" t="s">
        <v>1</v>
      </c>
      <c r="L87" s="35" t="s">
        <v>1</v>
      </c>
      <c r="M87" s="35">
        <v>0.1</v>
      </c>
      <c r="N87" s="35">
        <v>0.1</v>
      </c>
      <c r="O87" s="35">
        <v>0.2</v>
      </c>
      <c r="P87" s="35">
        <v>0.2</v>
      </c>
      <c r="Q87" s="35">
        <v>0.2</v>
      </c>
      <c r="R87" s="35">
        <v>0.2</v>
      </c>
      <c r="S87" s="35" t="s">
        <v>1</v>
      </c>
      <c r="T87" s="35" t="s">
        <v>1</v>
      </c>
      <c r="U87" s="35" t="s">
        <v>1</v>
      </c>
      <c r="V87" s="35" t="s">
        <v>1</v>
      </c>
      <c r="W87" s="35" t="s">
        <v>1</v>
      </c>
      <c r="X87" s="35" t="s">
        <v>1</v>
      </c>
      <c r="Y87" s="35" t="s">
        <v>1</v>
      </c>
      <c r="AA87" s="35"/>
    </row>
    <row r="88" spans="1:27" ht="15" customHeight="1" x14ac:dyDescent="0.35">
      <c r="A88" s="29" t="s">
        <v>80</v>
      </c>
      <c r="B88" s="35">
        <v>44.1</v>
      </c>
      <c r="C88" s="35">
        <v>51.9</v>
      </c>
      <c r="D88" s="35">
        <v>36.299999999999997</v>
      </c>
      <c r="E88" s="35">
        <v>40.5</v>
      </c>
      <c r="F88" s="35">
        <v>31.1</v>
      </c>
      <c r="G88" s="35">
        <v>31.1</v>
      </c>
      <c r="H88" s="35">
        <v>63.4</v>
      </c>
      <c r="I88" s="35">
        <v>63.1</v>
      </c>
      <c r="J88" s="35">
        <v>90.9</v>
      </c>
      <c r="K88" s="35">
        <v>90.7</v>
      </c>
      <c r="L88" s="35">
        <v>72</v>
      </c>
      <c r="M88" s="35">
        <v>85.7</v>
      </c>
      <c r="N88" s="35">
        <v>82.7</v>
      </c>
      <c r="O88" s="35">
        <v>86.4</v>
      </c>
      <c r="P88" s="35">
        <v>89</v>
      </c>
      <c r="Q88" s="35">
        <v>100.7</v>
      </c>
      <c r="R88" s="35">
        <v>83.6</v>
      </c>
      <c r="S88" s="35">
        <v>75.3</v>
      </c>
      <c r="T88" s="35">
        <v>85.2</v>
      </c>
      <c r="U88" s="35">
        <v>96.7</v>
      </c>
      <c r="V88" s="35">
        <v>124.6</v>
      </c>
      <c r="W88" s="35">
        <v>143.1</v>
      </c>
      <c r="X88" s="35">
        <v>179.1</v>
      </c>
      <c r="Y88" s="88">
        <v>195.7</v>
      </c>
      <c r="AA88" s="35"/>
    </row>
    <row r="89" spans="1:27" ht="15" customHeight="1" x14ac:dyDescent="0.35">
      <c r="A89" s="29" t="s">
        <v>121</v>
      </c>
      <c r="B89" s="35" t="s">
        <v>59</v>
      </c>
      <c r="C89" s="35" t="s">
        <v>59</v>
      </c>
      <c r="D89" s="35" t="s">
        <v>59</v>
      </c>
      <c r="E89" s="35" t="s">
        <v>59</v>
      </c>
      <c r="F89" s="35" t="s">
        <v>59</v>
      </c>
      <c r="G89" s="35" t="s">
        <v>59</v>
      </c>
      <c r="H89" s="35" t="s">
        <v>59</v>
      </c>
      <c r="I89" s="35" t="s">
        <v>1</v>
      </c>
      <c r="J89" s="35">
        <v>3.4</v>
      </c>
      <c r="K89" s="35">
        <v>1.7</v>
      </c>
      <c r="L89" s="35">
        <v>4.0999999999999996</v>
      </c>
      <c r="M89" s="35">
        <v>1.7</v>
      </c>
      <c r="N89" s="35">
        <v>1.2</v>
      </c>
      <c r="O89" s="35">
        <v>1.5</v>
      </c>
      <c r="P89" s="35">
        <v>1.4</v>
      </c>
      <c r="Q89" s="35">
        <v>1.5</v>
      </c>
      <c r="R89" s="35">
        <v>1.4</v>
      </c>
      <c r="S89" s="35">
        <v>1.6</v>
      </c>
      <c r="T89" s="35">
        <v>1.7</v>
      </c>
      <c r="U89" s="35">
        <v>1.9</v>
      </c>
      <c r="V89" s="35">
        <v>1.8</v>
      </c>
      <c r="W89" s="35">
        <v>2.1</v>
      </c>
      <c r="X89" s="35">
        <v>2.2999999999999998</v>
      </c>
      <c r="Y89" s="88">
        <v>2.6</v>
      </c>
      <c r="AA89" s="35"/>
    </row>
    <row r="90" spans="1:27" ht="15" customHeight="1" x14ac:dyDescent="0.35">
      <c r="A90" s="29" t="s">
        <v>36</v>
      </c>
      <c r="B90" s="35">
        <v>288.7</v>
      </c>
      <c r="C90" s="35">
        <v>271.7</v>
      </c>
      <c r="D90" s="35">
        <v>191.4</v>
      </c>
      <c r="E90" s="35">
        <v>184.9</v>
      </c>
      <c r="F90" s="35">
        <v>197.4</v>
      </c>
      <c r="G90" s="35">
        <v>248.8</v>
      </c>
      <c r="H90" s="35">
        <v>282.89999999999998</v>
      </c>
      <c r="I90" s="35">
        <v>297.8</v>
      </c>
      <c r="J90" s="35">
        <v>299.10000000000002</v>
      </c>
      <c r="K90" s="35">
        <v>270.5</v>
      </c>
      <c r="L90" s="35">
        <v>228.1</v>
      </c>
      <c r="M90" s="35">
        <v>252.2</v>
      </c>
      <c r="N90" s="35">
        <v>279.89999999999998</v>
      </c>
      <c r="O90" s="35">
        <v>200</v>
      </c>
      <c r="P90" s="35">
        <v>316.10000000000002</v>
      </c>
      <c r="Q90" s="35">
        <v>315.60000000000002</v>
      </c>
      <c r="R90" s="35">
        <v>313.8</v>
      </c>
      <c r="S90" s="35">
        <v>468.6</v>
      </c>
      <c r="T90" s="35">
        <v>387.6</v>
      </c>
      <c r="U90" s="35">
        <v>450.7</v>
      </c>
      <c r="V90" s="35">
        <v>410.8</v>
      </c>
      <c r="W90" s="35">
        <v>450</v>
      </c>
      <c r="X90" s="35">
        <v>574.70000000000005</v>
      </c>
      <c r="Y90" s="88">
        <v>650.70000000000005</v>
      </c>
      <c r="AA90" s="35"/>
    </row>
    <row r="91" spans="1:27" ht="15" customHeight="1" x14ac:dyDescent="0.35">
      <c r="A91" s="29" t="s">
        <v>81</v>
      </c>
      <c r="B91" s="35" t="s">
        <v>59</v>
      </c>
      <c r="C91" s="35" t="s">
        <v>59</v>
      </c>
      <c r="D91" s="35" t="s">
        <v>59</v>
      </c>
      <c r="E91" s="35" t="s">
        <v>1</v>
      </c>
      <c r="F91" s="35">
        <v>78.400000000000006</v>
      </c>
      <c r="G91" s="35">
        <v>47.3</v>
      </c>
      <c r="H91" s="35">
        <v>59.5</v>
      </c>
      <c r="I91" s="35">
        <v>69.400000000000006</v>
      </c>
      <c r="J91" s="35">
        <v>66.7</v>
      </c>
      <c r="K91" s="35">
        <v>75</v>
      </c>
      <c r="L91" s="35">
        <v>71.099999999999994</v>
      </c>
      <c r="M91" s="35">
        <v>54.9</v>
      </c>
      <c r="N91" s="35">
        <v>63.2</v>
      </c>
      <c r="O91" s="35">
        <v>77.7</v>
      </c>
      <c r="P91" s="35">
        <v>76.7</v>
      </c>
      <c r="Q91" s="35">
        <v>88.7</v>
      </c>
      <c r="R91" s="35">
        <v>82.7</v>
      </c>
      <c r="S91" s="35">
        <v>85.8</v>
      </c>
      <c r="T91" s="35">
        <v>92.3</v>
      </c>
      <c r="U91" s="35">
        <v>125.2</v>
      </c>
      <c r="V91" s="35">
        <v>178</v>
      </c>
      <c r="W91" s="35">
        <v>172.2</v>
      </c>
      <c r="X91" s="35">
        <v>180.7</v>
      </c>
      <c r="Y91" s="88">
        <v>205.1</v>
      </c>
      <c r="AA91" s="35"/>
    </row>
    <row r="92" spans="1:27" ht="15" customHeight="1" x14ac:dyDescent="0.35">
      <c r="A92" s="29" t="s">
        <v>82</v>
      </c>
      <c r="B92" s="35" t="s">
        <v>59</v>
      </c>
      <c r="C92" s="35" t="s">
        <v>59</v>
      </c>
      <c r="D92" s="35" t="s">
        <v>59</v>
      </c>
      <c r="E92" s="35" t="s">
        <v>59</v>
      </c>
      <c r="F92" s="35" t="s">
        <v>59</v>
      </c>
      <c r="G92" s="35" t="s">
        <v>59</v>
      </c>
      <c r="H92" s="35" t="s">
        <v>59</v>
      </c>
      <c r="I92" s="35" t="s">
        <v>59</v>
      </c>
      <c r="J92" s="35" t="s">
        <v>1</v>
      </c>
      <c r="K92" s="35">
        <v>48.6</v>
      </c>
      <c r="L92" s="35">
        <v>14.1</v>
      </c>
      <c r="M92" s="35">
        <v>10.6</v>
      </c>
      <c r="N92" s="35">
        <v>12.7</v>
      </c>
      <c r="O92" s="35">
        <v>15.4</v>
      </c>
      <c r="P92" s="35">
        <v>51.2</v>
      </c>
      <c r="Q92" s="35">
        <v>51.2</v>
      </c>
      <c r="R92" s="35">
        <v>18.899999999999999</v>
      </c>
      <c r="S92" s="35">
        <v>81.5</v>
      </c>
      <c r="T92" s="35">
        <v>70.900000000000006</v>
      </c>
      <c r="U92" s="35">
        <v>97.4</v>
      </c>
      <c r="V92" s="35">
        <v>59.5</v>
      </c>
      <c r="W92" s="35">
        <v>60.1</v>
      </c>
      <c r="X92" s="35">
        <v>89.6</v>
      </c>
      <c r="Y92" s="88">
        <v>96.5</v>
      </c>
      <c r="AA92" s="35"/>
    </row>
    <row r="93" spans="1:27" ht="15" customHeight="1" x14ac:dyDescent="0.35">
      <c r="A93" s="29" t="s">
        <v>122</v>
      </c>
      <c r="B93" s="35" t="s">
        <v>59</v>
      </c>
      <c r="C93" s="35" t="s">
        <v>59</v>
      </c>
      <c r="D93" s="35" t="s">
        <v>59</v>
      </c>
      <c r="E93" s="35" t="s">
        <v>59</v>
      </c>
      <c r="F93" s="35" t="s">
        <v>59</v>
      </c>
      <c r="G93" s="35" t="s">
        <v>59</v>
      </c>
      <c r="H93" s="35" t="s">
        <v>59</v>
      </c>
      <c r="I93" s="35" t="s">
        <v>59</v>
      </c>
      <c r="J93" s="35" t="s">
        <v>1</v>
      </c>
      <c r="K93" s="35">
        <v>5</v>
      </c>
      <c r="L93" s="35">
        <v>6.7</v>
      </c>
      <c r="M93" s="35">
        <v>8.1</v>
      </c>
      <c r="N93" s="35">
        <v>4.8</v>
      </c>
      <c r="O93" s="35">
        <v>6.3</v>
      </c>
      <c r="P93" s="35">
        <v>6.4</v>
      </c>
      <c r="Q93" s="35">
        <v>5.4</v>
      </c>
      <c r="R93" s="35">
        <v>4</v>
      </c>
      <c r="S93" s="35">
        <v>6.1</v>
      </c>
      <c r="T93" s="35">
        <v>5.5</v>
      </c>
      <c r="U93" s="35">
        <v>6.7</v>
      </c>
      <c r="V93" s="35">
        <v>8</v>
      </c>
      <c r="W93" s="35">
        <v>7.7</v>
      </c>
      <c r="X93" s="35">
        <v>8.8000000000000007</v>
      </c>
      <c r="Y93" s="88">
        <v>12.7</v>
      </c>
      <c r="AA93" s="35"/>
    </row>
    <row r="94" spans="1:27" ht="15" customHeight="1" x14ac:dyDescent="0.35">
      <c r="A94" s="29" t="s">
        <v>37</v>
      </c>
      <c r="B94" s="35" t="s">
        <v>59</v>
      </c>
      <c r="C94" s="35" t="s">
        <v>59</v>
      </c>
      <c r="D94" s="35" t="s">
        <v>59</v>
      </c>
      <c r="E94" s="35" t="s">
        <v>59</v>
      </c>
      <c r="F94" s="35" t="s">
        <v>59</v>
      </c>
      <c r="G94" s="35" t="s">
        <v>59</v>
      </c>
      <c r="H94" s="35" t="s">
        <v>1</v>
      </c>
      <c r="I94" s="35">
        <v>0.5</v>
      </c>
      <c r="J94" s="35">
        <v>0.5</v>
      </c>
      <c r="K94" s="35">
        <v>0.6</v>
      </c>
      <c r="L94" s="35">
        <v>0</v>
      </c>
      <c r="M94" s="35">
        <v>0</v>
      </c>
      <c r="N94" s="35" t="s">
        <v>1</v>
      </c>
      <c r="O94" s="35">
        <v>0</v>
      </c>
      <c r="P94" s="35" t="s">
        <v>1</v>
      </c>
      <c r="Q94" s="35" t="s">
        <v>1</v>
      </c>
      <c r="R94" s="35" t="s">
        <v>1</v>
      </c>
      <c r="S94" s="35" t="s">
        <v>1</v>
      </c>
      <c r="T94" s="35" t="s">
        <v>1</v>
      </c>
      <c r="U94" s="35" t="s">
        <v>1</v>
      </c>
      <c r="V94" s="35">
        <v>0.1</v>
      </c>
      <c r="W94" s="35">
        <v>0.1</v>
      </c>
      <c r="X94" s="35" t="s">
        <v>1</v>
      </c>
      <c r="Y94" s="35" t="s">
        <v>1</v>
      </c>
      <c r="AA94" s="35"/>
    </row>
    <row r="95" spans="1:27" ht="15" customHeight="1" x14ac:dyDescent="0.35">
      <c r="A95" s="29" t="s">
        <v>38</v>
      </c>
      <c r="B95" s="35">
        <v>33.9</v>
      </c>
      <c r="C95" s="35">
        <v>26.7</v>
      </c>
      <c r="D95" s="35">
        <v>21.5</v>
      </c>
      <c r="E95" s="35">
        <v>19.5</v>
      </c>
      <c r="F95" s="35">
        <v>22</v>
      </c>
      <c r="G95" s="35">
        <v>24</v>
      </c>
      <c r="H95" s="35">
        <v>25.7</v>
      </c>
      <c r="I95" s="35">
        <v>23.7</v>
      </c>
      <c r="J95" s="35">
        <v>37.299999999999997</v>
      </c>
      <c r="K95" s="35">
        <v>28.9</v>
      </c>
      <c r="L95" s="35">
        <v>28.9</v>
      </c>
      <c r="M95" s="35">
        <v>24.8</v>
      </c>
      <c r="N95" s="35">
        <v>28</v>
      </c>
      <c r="O95" s="35">
        <v>40.700000000000003</v>
      </c>
      <c r="P95" s="35">
        <v>18.2</v>
      </c>
      <c r="Q95" s="35">
        <v>21.2</v>
      </c>
      <c r="R95" s="35">
        <v>29.6</v>
      </c>
      <c r="S95" s="35">
        <v>22.3</v>
      </c>
      <c r="T95" s="35">
        <v>40.200000000000003</v>
      </c>
      <c r="U95" s="35">
        <v>37</v>
      </c>
      <c r="V95" s="35">
        <v>42.7</v>
      </c>
      <c r="W95" s="35">
        <v>32</v>
      </c>
      <c r="X95" s="35">
        <v>82.6</v>
      </c>
      <c r="Y95" s="88">
        <v>50.6</v>
      </c>
      <c r="AA95" s="35"/>
    </row>
    <row r="96" spans="1:27" ht="15" customHeight="1" x14ac:dyDescent="0.35">
      <c r="A96" s="29" t="s">
        <v>39</v>
      </c>
      <c r="B96" s="35" t="s">
        <v>59</v>
      </c>
      <c r="C96" s="35" t="s">
        <v>59</v>
      </c>
      <c r="D96" s="35" t="s">
        <v>59</v>
      </c>
      <c r="E96" s="35" t="s">
        <v>59</v>
      </c>
      <c r="F96" s="35" t="s">
        <v>59</v>
      </c>
      <c r="G96" s="35" t="s">
        <v>59</v>
      </c>
      <c r="H96" s="35" t="s">
        <v>59</v>
      </c>
      <c r="I96" s="35" t="s">
        <v>59</v>
      </c>
      <c r="J96" s="35" t="s">
        <v>1</v>
      </c>
      <c r="K96" s="35">
        <v>13.8</v>
      </c>
      <c r="L96" s="35">
        <v>4.5999999999999996</v>
      </c>
      <c r="M96" s="35">
        <v>13.2</v>
      </c>
      <c r="N96" s="35">
        <v>8.8000000000000007</v>
      </c>
      <c r="O96" s="35">
        <v>2.9</v>
      </c>
      <c r="P96" s="35">
        <v>8.1</v>
      </c>
      <c r="Q96" s="35">
        <v>10.1</v>
      </c>
      <c r="R96" s="35">
        <v>9.4</v>
      </c>
      <c r="S96" s="35">
        <v>8.3000000000000007</v>
      </c>
      <c r="T96" s="35">
        <v>13</v>
      </c>
      <c r="U96" s="35">
        <v>14</v>
      </c>
      <c r="V96" s="35">
        <v>11.8</v>
      </c>
      <c r="W96" s="35">
        <v>13.4</v>
      </c>
      <c r="X96" s="35">
        <v>16.8</v>
      </c>
      <c r="Y96" s="88">
        <v>19.600000000000001</v>
      </c>
      <c r="AA96" s="35"/>
    </row>
    <row r="97" spans="1:27" ht="15" customHeight="1" x14ac:dyDescent="0.35">
      <c r="A97" s="29" t="s">
        <v>40</v>
      </c>
      <c r="B97" s="35">
        <v>46.6</v>
      </c>
      <c r="C97" s="35">
        <v>58.3</v>
      </c>
      <c r="D97" s="35">
        <v>46.7</v>
      </c>
      <c r="E97" s="35">
        <v>53.9</v>
      </c>
      <c r="F97" s="35">
        <v>48.6</v>
      </c>
      <c r="G97" s="35">
        <v>55.8</v>
      </c>
      <c r="H97" s="35">
        <v>42.6</v>
      </c>
      <c r="I97" s="35">
        <v>66.8</v>
      </c>
      <c r="J97" s="35">
        <v>83.4</v>
      </c>
      <c r="K97" s="35">
        <v>69.7</v>
      </c>
      <c r="L97" s="35">
        <v>94.1</v>
      </c>
      <c r="M97" s="35">
        <v>79.400000000000006</v>
      </c>
      <c r="N97" s="35">
        <v>85.3</v>
      </c>
      <c r="O97" s="35">
        <v>76.7</v>
      </c>
      <c r="P97" s="35">
        <v>74.099999999999994</v>
      </c>
      <c r="Q97" s="35">
        <v>77.900000000000006</v>
      </c>
      <c r="R97" s="35">
        <v>70.3</v>
      </c>
      <c r="S97" s="35">
        <v>92.6</v>
      </c>
      <c r="T97" s="35">
        <v>79</v>
      </c>
      <c r="U97" s="35">
        <v>105.9</v>
      </c>
      <c r="V97" s="35">
        <v>121.6</v>
      </c>
      <c r="W97" s="35">
        <v>121.2</v>
      </c>
      <c r="X97" s="35">
        <v>148.9</v>
      </c>
      <c r="Y97" s="88">
        <v>146.19999999999999</v>
      </c>
      <c r="AA97" s="35"/>
    </row>
    <row r="98" spans="1:27" ht="15" customHeight="1" x14ac:dyDescent="0.35">
      <c r="A98" s="29" t="s">
        <v>41</v>
      </c>
      <c r="B98" s="35">
        <v>33.1</v>
      </c>
      <c r="C98" s="35">
        <v>27.4</v>
      </c>
      <c r="D98" s="35">
        <v>16.399999999999999</v>
      </c>
      <c r="E98" s="35">
        <v>14.9</v>
      </c>
      <c r="F98" s="35">
        <v>14.2</v>
      </c>
      <c r="G98" s="35">
        <v>20.6</v>
      </c>
      <c r="H98" s="35">
        <v>31.3</v>
      </c>
      <c r="I98" s="35">
        <v>21.5</v>
      </c>
      <c r="J98" s="35">
        <v>25.1</v>
      </c>
      <c r="K98" s="35">
        <v>19.5</v>
      </c>
      <c r="L98" s="35">
        <v>15.3</v>
      </c>
      <c r="M98" s="35">
        <v>12.9</v>
      </c>
      <c r="N98" s="35">
        <v>19</v>
      </c>
      <c r="O98" s="35">
        <v>15.1</v>
      </c>
      <c r="P98" s="35">
        <v>15.9</v>
      </c>
      <c r="Q98" s="35">
        <v>13.8</v>
      </c>
      <c r="R98" s="35">
        <v>10.7</v>
      </c>
      <c r="S98" s="35">
        <v>13.7</v>
      </c>
      <c r="T98" s="35">
        <v>19.899999999999999</v>
      </c>
      <c r="U98" s="35">
        <v>22.2</v>
      </c>
      <c r="V98" s="35">
        <v>21.4</v>
      </c>
      <c r="W98" s="35">
        <v>24.6</v>
      </c>
      <c r="X98" s="35">
        <v>26.6</v>
      </c>
      <c r="Y98" s="88">
        <v>34.799999999999997</v>
      </c>
      <c r="AA98" s="35"/>
    </row>
    <row r="99" spans="1:27" ht="15" customHeight="1" x14ac:dyDescent="0.35">
      <c r="A99" s="29" t="s">
        <v>123</v>
      </c>
      <c r="B99" s="35" t="s">
        <v>59</v>
      </c>
      <c r="C99" s="35" t="s">
        <v>59</v>
      </c>
      <c r="D99" s="35" t="s">
        <v>59</v>
      </c>
      <c r="E99" s="35" t="s">
        <v>59</v>
      </c>
      <c r="F99" s="35" t="s">
        <v>59</v>
      </c>
      <c r="G99" s="35" t="s">
        <v>59</v>
      </c>
      <c r="H99" s="35" t="s">
        <v>59</v>
      </c>
      <c r="I99" s="35" t="s">
        <v>59</v>
      </c>
      <c r="J99" s="35" t="s">
        <v>1</v>
      </c>
      <c r="K99" s="35" t="s">
        <v>1</v>
      </c>
      <c r="L99" s="35" t="s">
        <v>1</v>
      </c>
      <c r="M99" s="35" t="s">
        <v>1</v>
      </c>
      <c r="N99" s="35" t="s">
        <v>1</v>
      </c>
      <c r="O99" s="35" t="s">
        <v>1</v>
      </c>
      <c r="P99" s="35" t="s">
        <v>1</v>
      </c>
      <c r="Q99" s="35" t="s">
        <v>1</v>
      </c>
      <c r="R99" s="35" t="s">
        <v>1</v>
      </c>
      <c r="S99" s="35">
        <v>0.6</v>
      </c>
      <c r="T99" s="35" t="s">
        <v>1</v>
      </c>
      <c r="U99" s="35">
        <v>1</v>
      </c>
      <c r="V99" s="35">
        <v>1.3</v>
      </c>
      <c r="W99" s="35" t="s">
        <v>1</v>
      </c>
      <c r="X99" s="35">
        <v>0.2</v>
      </c>
      <c r="Y99" s="35" t="s">
        <v>1</v>
      </c>
      <c r="AA99" s="35"/>
    </row>
    <row r="100" spans="1:27" ht="15" customHeight="1" x14ac:dyDescent="0.35">
      <c r="A100" s="29" t="s">
        <v>124</v>
      </c>
      <c r="B100" s="35" t="s">
        <v>59</v>
      </c>
      <c r="C100" s="35" t="s">
        <v>59</v>
      </c>
      <c r="D100" s="35" t="s">
        <v>59</v>
      </c>
      <c r="E100" s="35" t="s">
        <v>59</v>
      </c>
      <c r="F100" s="35" t="s">
        <v>59</v>
      </c>
      <c r="G100" s="35" t="s">
        <v>59</v>
      </c>
      <c r="H100" s="35" t="s">
        <v>59</v>
      </c>
      <c r="I100" s="35" t="s">
        <v>59</v>
      </c>
      <c r="J100" s="35" t="s">
        <v>1</v>
      </c>
      <c r="K100" s="35" t="s">
        <v>1</v>
      </c>
      <c r="L100" s="35">
        <v>0.1</v>
      </c>
      <c r="M100" s="35">
        <v>0.7</v>
      </c>
      <c r="N100" s="35">
        <v>1.1000000000000001</v>
      </c>
      <c r="O100" s="35">
        <v>1.1000000000000001</v>
      </c>
      <c r="P100" s="35">
        <v>1.1000000000000001</v>
      </c>
      <c r="Q100" s="35" t="s">
        <v>1</v>
      </c>
      <c r="R100" s="35" t="s">
        <v>1</v>
      </c>
      <c r="S100" s="35" t="s">
        <v>1</v>
      </c>
      <c r="T100" s="35" t="s">
        <v>1</v>
      </c>
      <c r="U100" s="35" t="s">
        <v>1</v>
      </c>
      <c r="V100" s="35" t="s">
        <v>1</v>
      </c>
      <c r="W100" s="35" t="s">
        <v>1</v>
      </c>
      <c r="X100" s="35">
        <v>0</v>
      </c>
      <c r="Y100" s="35" t="s">
        <v>1</v>
      </c>
      <c r="AA100" s="35"/>
    </row>
    <row r="101" spans="1:27" ht="15" customHeight="1" x14ac:dyDescent="0.35">
      <c r="A101" s="29" t="s">
        <v>42</v>
      </c>
      <c r="B101" s="35" t="s">
        <v>59</v>
      </c>
      <c r="C101" s="35" t="s">
        <v>59</v>
      </c>
      <c r="D101" s="35" t="s">
        <v>1</v>
      </c>
      <c r="E101" s="35">
        <v>0.5</v>
      </c>
      <c r="F101" s="35">
        <v>0.6</v>
      </c>
      <c r="G101" s="35">
        <v>0.5</v>
      </c>
      <c r="H101" s="35">
        <v>0.9</v>
      </c>
      <c r="I101" s="35">
        <v>0.6</v>
      </c>
      <c r="J101" s="35">
        <v>0.7</v>
      </c>
      <c r="K101" s="35">
        <v>0.6</v>
      </c>
      <c r="L101" s="35">
        <v>0.6</v>
      </c>
      <c r="M101" s="35">
        <v>0.4</v>
      </c>
      <c r="N101" s="35">
        <v>0.5</v>
      </c>
      <c r="O101" s="35">
        <v>0.5</v>
      </c>
      <c r="P101" s="35">
        <v>0.5</v>
      </c>
      <c r="Q101" s="35">
        <v>0.5</v>
      </c>
      <c r="R101" s="35">
        <v>0.6</v>
      </c>
      <c r="S101" s="35">
        <v>0.6</v>
      </c>
      <c r="T101" s="35">
        <v>0.8</v>
      </c>
      <c r="U101" s="35">
        <v>0.6</v>
      </c>
      <c r="V101" s="35">
        <v>2.9</v>
      </c>
      <c r="W101" s="35">
        <v>1.1000000000000001</v>
      </c>
      <c r="X101" s="35">
        <v>1.8</v>
      </c>
      <c r="Y101" s="88">
        <v>1.4</v>
      </c>
      <c r="AA101" s="35"/>
    </row>
    <row r="102" spans="1:27" ht="15" customHeight="1" x14ac:dyDescent="0.35">
      <c r="A102" s="29" t="s">
        <v>43</v>
      </c>
      <c r="B102" s="35" t="s">
        <v>59</v>
      </c>
      <c r="C102" s="35" t="s">
        <v>59</v>
      </c>
      <c r="D102" s="35" t="s">
        <v>59</v>
      </c>
      <c r="E102" s="35" t="s">
        <v>59</v>
      </c>
      <c r="F102" s="35" t="s">
        <v>59</v>
      </c>
      <c r="G102" s="35" t="s">
        <v>59</v>
      </c>
      <c r="H102" s="35" t="s">
        <v>59</v>
      </c>
      <c r="I102" s="35" t="s">
        <v>59</v>
      </c>
      <c r="J102" s="35" t="s">
        <v>59</v>
      </c>
      <c r="K102" s="35" t="s">
        <v>1</v>
      </c>
      <c r="L102" s="35" t="s">
        <v>1</v>
      </c>
      <c r="M102" s="35" t="s">
        <v>1</v>
      </c>
      <c r="N102" s="35" t="s">
        <v>1</v>
      </c>
      <c r="O102" s="35" t="s">
        <v>1</v>
      </c>
      <c r="P102" s="35" t="s">
        <v>1</v>
      </c>
      <c r="Q102" s="35" t="s">
        <v>1</v>
      </c>
      <c r="R102" s="35" t="s">
        <v>1</v>
      </c>
      <c r="S102" s="35" t="s">
        <v>1</v>
      </c>
      <c r="T102" s="35" t="s">
        <v>1</v>
      </c>
      <c r="U102" s="35">
        <v>0.3</v>
      </c>
      <c r="V102" s="35">
        <v>0.3</v>
      </c>
      <c r="W102" s="35">
        <v>0.3</v>
      </c>
      <c r="X102" s="35">
        <v>0.3</v>
      </c>
      <c r="Y102" s="35" t="s">
        <v>1</v>
      </c>
      <c r="AA102" s="35"/>
    </row>
    <row r="103" spans="1:27" ht="15" customHeight="1" x14ac:dyDescent="0.35">
      <c r="A103" s="29" t="s">
        <v>83</v>
      </c>
      <c r="B103" s="35" t="s">
        <v>59</v>
      </c>
      <c r="C103" s="35" t="s">
        <v>59</v>
      </c>
      <c r="D103" s="35" t="s">
        <v>1</v>
      </c>
      <c r="E103" s="35">
        <v>11.9</v>
      </c>
      <c r="F103" s="35">
        <v>9.9</v>
      </c>
      <c r="G103" s="35">
        <v>9.6</v>
      </c>
      <c r="H103" s="35">
        <v>10.6</v>
      </c>
      <c r="I103" s="35">
        <v>13.3</v>
      </c>
      <c r="J103" s="35">
        <v>16.600000000000001</v>
      </c>
      <c r="K103" s="35">
        <v>17.8</v>
      </c>
      <c r="L103" s="35">
        <v>9.4</v>
      </c>
      <c r="M103" s="35">
        <v>5.4</v>
      </c>
      <c r="N103" s="35">
        <v>18.3</v>
      </c>
      <c r="O103" s="35">
        <v>17.600000000000001</v>
      </c>
      <c r="P103" s="35">
        <v>20.7</v>
      </c>
      <c r="Q103" s="35">
        <v>21</v>
      </c>
      <c r="R103" s="35">
        <v>20.399999999999999</v>
      </c>
      <c r="S103" s="35">
        <v>14</v>
      </c>
      <c r="T103" s="35">
        <v>13.7</v>
      </c>
      <c r="U103" s="35">
        <v>17.399999999999999</v>
      </c>
      <c r="V103" s="35">
        <v>16.2</v>
      </c>
      <c r="W103" s="35">
        <v>22.2</v>
      </c>
      <c r="X103" s="35">
        <v>26.1</v>
      </c>
      <c r="Y103" s="88">
        <v>21.6</v>
      </c>
      <c r="AA103" s="35"/>
    </row>
    <row r="104" spans="1:27" ht="15" customHeight="1" x14ac:dyDescent="0.35">
      <c r="A104" s="29" t="s">
        <v>125</v>
      </c>
      <c r="B104" s="35" t="s">
        <v>59</v>
      </c>
      <c r="C104" s="35" t="s">
        <v>59</v>
      </c>
      <c r="D104" s="35" t="s">
        <v>1</v>
      </c>
      <c r="E104" s="35">
        <v>0.1</v>
      </c>
      <c r="F104" s="35">
        <v>0.2</v>
      </c>
      <c r="G104" s="35">
        <v>0.1</v>
      </c>
      <c r="H104" s="35">
        <v>0.1</v>
      </c>
      <c r="I104" s="35">
        <v>0.2</v>
      </c>
      <c r="J104" s="35">
        <v>0.4</v>
      </c>
      <c r="K104" s="35">
        <v>0.6</v>
      </c>
      <c r="L104" s="35">
        <v>0.1</v>
      </c>
      <c r="M104" s="35">
        <v>0.1</v>
      </c>
      <c r="N104" s="35">
        <v>0.1</v>
      </c>
      <c r="O104" s="35">
        <v>0.1</v>
      </c>
      <c r="P104" s="35">
        <v>0.1</v>
      </c>
      <c r="Q104" s="35">
        <v>0.1</v>
      </c>
      <c r="R104" s="35">
        <v>0.1</v>
      </c>
      <c r="S104" s="35">
        <v>0.1</v>
      </c>
      <c r="T104" s="35">
        <v>0.1</v>
      </c>
      <c r="U104" s="35">
        <v>0.2</v>
      </c>
      <c r="V104" s="35">
        <v>0.2</v>
      </c>
      <c r="W104" s="35">
        <v>0.3</v>
      </c>
      <c r="X104" s="35">
        <v>0.3</v>
      </c>
      <c r="Y104" s="88">
        <v>0.3</v>
      </c>
      <c r="AA104" s="35"/>
    </row>
    <row r="105" spans="1:27" ht="15" customHeight="1" x14ac:dyDescent="0.35">
      <c r="A105" s="29" t="s">
        <v>84</v>
      </c>
      <c r="B105" s="35" t="s">
        <v>59</v>
      </c>
      <c r="C105" s="35" t="s">
        <v>59</v>
      </c>
      <c r="D105" s="35" t="s">
        <v>59</v>
      </c>
      <c r="E105" s="35" t="s">
        <v>59</v>
      </c>
      <c r="F105" s="35" t="s">
        <v>59</v>
      </c>
      <c r="G105" s="35" t="s">
        <v>59</v>
      </c>
      <c r="H105" s="35" t="s">
        <v>59</v>
      </c>
      <c r="I105" s="35" t="s">
        <v>59</v>
      </c>
      <c r="J105" s="35" t="s">
        <v>1</v>
      </c>
      <c r="K105" s="35">
        <v>4.3</v>
      </c>
      <c r="L105" s="35">
        <v>0.6</v>
      </c>
      <c r="M105" s="35">
        <v>0.8</v>
      </c>
      <c r="N105" s="35">
        <v>0.5</v>
      </c>
      <c r="O105" s="35">
        <v>0.1</v>
      </c>
      <c r="P105" s="35">
        <v>0.2</v>
      </c>
      <c r="Q105" s="35">
        <v>0.5</v>
      </c>
      <c r="R105" s="35">
        <v>0.8</v>
      </c>
      <c r="S105" s="35">
        <v>0.2</v>
      </c>
      <c r="T105" s="35">
        <v>0</v>
      </c>
      <c r="U105" s="35">
        <v>0</v>
      </c>
      <c r="V105" s="35">
        <v>0</v>
      </c>
      <c r="W105" s="35" t="s">
        <v>1</v>
      </c>
      <c r="X105" s="35">
        <v>0.4</v>
      </c>
      <c r="Y105" s="88">
        <v>0.4</v>
      </c>
      <c r="AA105" s="35"/>
    </row>
    <row r="106" spans="1:27" ht="15" customHeight="1" x14ac:dyDescent="0.35">
      <c r="A106" s="96" t="s">
        <v>964</v>
      </c>
      <c r="B106" s="100">
        <v>2740.2</v>
      </c>
      <c r="C106" s="100">
        <v>2725.6</v>
      </c>
      <c r="D106" s="100">
        <v>2285.3000000000002</v>
      </c>
      <c r="E106" s="100">
        <v>2599.4</v>
      </c>
      <c r="F106" s="100">
        <v>2641.4</v>
      </c>
      <c r="G106" s="100">
        <v>3097</v>
      </c>
      <c r="H106" s="100">
        <v>3322.1</v>
      </c>
      <c r="I106" s="100">
        <v>3743</v>
      </c>
      <c r="J106" s="100">
        <v>4559.8999999999996</v>
      </c>
      <c r="K106" s="100">
        <v>4320</v>
      </c>
      <c r="L106" s="100">
        <v>4018.8</v>
      </c>
      <c r="M106" s="100">
        <v>3872.8</v>
      </c>
      <c r="N106" s="100">
        <v>3935.4</v>
      </c>
      <c r="O106" s="100">
        <v>4125.3</v>
      </c>
      <c r="P106" s="100">
        <v>4801.5</v>
      </c>
      <c r="Q106" s="100">
        <v>4587.5</v>
      </c>
      <c r="R106" s="100">
        <v>5020.1000000000004</v>
      </c>
      <c r="S106" s="100">
        <v>4994.5</v>
      </c>
      <c r="T106" s="100">
        <v>5553.4</v>
      </c>
      <c r="U106" s="100">
        <v>6734.1</v>
      </c>
      <c r="V106" s="100">
        <v>7422.4</v>
      </c>
      <c r="W106" s="100">
        <v>7702.6</v>
      </c>
      <c r="X106" s="100">
        <v>8965.7999999999993</v>
      </c>
      <c r="Y106" s="101">
        <v>10352</v>
      </c>
      <c r="AA106" s="35"/>
    </row>
    <row r="107" spans="1:27" ht="15" customHeight="1" x14ac:dyDescent="0.35">
      <c r="A107" s="29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43"/>
      <c r="AA107" s="43"/>
    </row>
    <row r="108" spans="1:27" ht="15" customHeight="1" x14ac:dyDescent="0.35">
      <c r="A108" s="82" t="s">
        <v>917</v>
      </c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</row>
    <row r="109" spans="1:27" ht="15" customHeight="1" x14ac:dyDescent="0.35">
      <c r="A109" s="29" t="s">
        <v>959</v>
      </c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</row>
    <row r="110" spans="1:27" ht="15" customHeight="1" x14ac:dyDescent="0.35">
      <c r="A110" s="29" t="s">
        <v>955</v>
      </c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</row>
    <row r="111" spans="1:27" ht="15" customHeight="1" x14ac:dyDescent="0.35">
      <c r="A111" s="29" t="s">
        <v>956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</row>
    <row r="112" spans="1:27" ht="15" customHeight="1" x14ac:dyDescent="0.35">
      <c r="A112" s="29" t="s">
        <v>957</v>
      </c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</row>
    <row r="113" spans="1:23" ht="15" customHeight="1" x14ac:dyDescent="0.35">
      <c r="A113" s="29" t="s">
        <v>958</v>
      </c>
      <c r="B113" s="52"/>
      <c r="C113" s="28"/>
      <c r="D113" s="28"/>
      <c r="E113" s="28"/>
      <c r="F113" s="28"/>
      <c r="G113" s="27"/>
      <c r="H113" s="27"/>
      <c r="I113" s="27"/>
      <c r="J113" s="27"/>
      <c r="K113" s="27"/>
      <c r="L113" s="27"/>
      <c r="M113" s="27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" customHeight="1" x14ac:dyDescent="0.35">
      <c r="A114" s="28"/>
      <c r="O114" s="23"/>
      <c r="P114" s="23"/>
      <c r="Q114" s="23"/>
      <c r="R114" s="23"/>
      <c r="S114" s="23"/>
      <c r="T114" s="23"/>
      <c r="U114" s="23"/>
      <c r="V114" s="23"/>
      <c r="W114" s="23"/>
    </row>
    <row r="115" spans="1:23" ht="15" customHeight="1" x14ac:dyDescent="0.35">
      <c r="A115" s="7" t="s">
        <v>968</v>
      </c>
      <c r="O115" s="23"/>
      <c r="P115" s="23"/>
      <c r="Q115" s="23"/>
      <c r="R115" s="23"/>
      <c r="S115" s="23"/>
      <c r="T115" s="23"/>
      <c r="U115" s="23"/>
      <c r="V115" s="23"/>
      <c r="W115" s="23"/>
    </row>
    <row r="116" spans="1:23" ht="15" customHeight="1" x14ac:dyDescent="0.35">
      <c r="A116" s="5" t="s">
        <v>979</v>
      </c>
      <c r="O116" s="23"/>
      <c r="P116" s="23"/>
      <c r="Q116" s="23"/>
      <c r="R116" s="23"/>
      <c r="S116" s="23"/>
      <c r="T116" s="23"/>
      <c r="U116" s="23"/>
      <c r="V116" s="23"/>
      <c r="W116" s="23"/>
    </row>
    <row r="117" spans="1:23" ht="15" customHeight="1" x14ac:dyDescent="0.35">
      <c r="A117" s="95" t="s">
        <v>980</v>
      </c>
    </row>
    <row r="118" spans="1:23" ht="15" customHeight="1" x14ac:dyDescent="0.35">
      <c r="A118" s="44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" customHeight="1" x14ac:dyDescent="0.35">
      <c r="A119" s="5" t="s">
        <v>897</v>
      </c>
    </row>
  </sheetData>
  <mergeCells count="2">
    <mergeCell ref="B7:Y7"/>
    <mergeCell ref="A6:A7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1"/>
  <sheetViews>
    <sheetView zoomScaleNormal="100" workbookViewId="0"/>
  </sheetViews>
  <sheetFormatPr defaultColWidth="9.1328125" defaultRowHeight="15" customHeight="1" x14ac:dyDescent="0.35"/>
  <cols>
    <col min="1" max="1" width="23.1328125" style="2" bestFit="1" customWidth="1"/>
    <col min="2" max="24" width="7.73046875" style="2" customWidth="1"/>
    <col min="25" max="16384" width="9.1328125" style="2"/>
  </cols>
  <sheetData>
    <row r="1" spans="1:27" s="5" customFormat="1" ht="15" customHeight="1" x14ac:dyDescent="0.35">
      <c r="A1" s="3" t="s">
        <v>45</v>
      </c>
    </row>
    <row r="2" spans="1:27" s="5" customFormat="1" ht="15" customHeight="1" x14ac:dyDescent="0.35">
      <c r="A2" s="4"/>
      <c r="D2" s="39"/>
    </row>
    <row r="3" spans="1:27" s="5" customFormat="1" ht="15" customHeight="1" x14ac:dyDescent="0.3">
      <c r="A3" s="40" t="s">
        <v>60</v>
      </c>
      <c r="B3" s="6"/>
      <c r="C3" s="6"/>
      <c r="D3" s="6"/>
      <c r="E3" s="6"/>
      <c r="F3" s="6"/>
      <c r="G3" s="6"/>
      <c r="H3" s="29"/>
      <c r="I3" s="30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s="5" customFormat="1" ht="15" customHeight="1" x14ac:dyDescent="0.3">
      <c r="A4" s="8" t="s">
        <v>948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s="5" customFormat="1" ht="15" customHeight="1" x14ac:dyDescent="0.3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5" customHeight="1" x14ac:dyDescent="0.35">
      <c r="A6" s="109" t="s">
        <v>5</v>
      </c>
      <c r="B6" s="91">
        <v>1996</v>
      </c>
      <c r="C6" s="32">
        <v>1997</v>
      </c>
      <c r="D6" s="32">
        <v>1998</v>
      </c>
      <c r="E6" s="32">
        <v>1999</v>
      </c>
      <c r="F6" s="32">
        <v>2000</v>
      </c>
      <c r="G6" s="32">
        <v>2001</v>
      </c>
      <c r="H6" s="32">
        <v>2002</v>
      </c>
      <c r="I6" s="32">
        <v>2003</v>
      </c>
      <c r="J6" s="32">
        <v>2004</v>
      </c>
      <c r="K6" s="32">
        <v>2005</v>
      </c>
      <c r="L6" s="32">
        <v>2006</v>
      </c>
      <c r="M6" s="32">
        <v>2007</v>
      </c>
      <c r="N6" s="32">
        <v>2008</v>
      </c>
      <c r="O6" s="33">
        <v>2009</v>
      </c>
      <c r="P6" s="33">
        <v>2010</v>
      </c>
      <c r="Q6" s="33">
        <v>2011</v>
      </c>
      <c r="R6" s="33">
        <v>2012</v>
      </c>
      <c r="S6" s="33">
        <v>2013</v>
      </c>
      <c r="T6" s="33">
        <v>2014</v>
      </c>
      <c r="U6" s="33">
        <v>2015</v>
      </c>
      <c r="V6" s="33">
        <v>2016</v>
      </c>
      <c r="W6" s="33">
        <v>2017</v>
      </c>
      <c r="X6" s="33">
        <v>2018</v>
      </c>
      <c r="Y6" s="33">
        <v>2019</v>
      </c>
    </row>
    <row r="7" spans="1:27" ht="15" customHeight="1" x14ac:dyDescent="0.35">
      <c r="A7" s="110"/>
      <c r="B7" s="108" t="s">
        <v>912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</row>
    <row r="8" spans="1:27" ht="15" customHeight="1" x14ac:dyDescent="0.35">
      <c r="A8" s="41" t="s">
        <v>61</v>
      </c>
      <c r="B8" s="30" t="s">
        <v>59</v>
      </c>
      <c r="C8" s="30" t="s">
        <v>59</v>
      </c>
      <c r="D8" s="30" t="s">
        <v>59</v>
      </c>
      <c r="E8" s="30" t="s">
        <v>59</v>
      </c>
      <c r="F8" s="30" t="s">
        <v>59</v>
      </c>
      <c r="G8" s="30" t="s">
        <v>59</v>
      </c>
      <c r="H8" s="30" t="s">
        <v>59</v>
      </c>
      <c r="I8" s="30" t="s">
        <v>59</v>
      </c>
      <c r="J8" s="30" t="s">
        <v>59</v>
      </c>
      <c r="K8" s="30" t="s">
        <v>59</v>
      </c>
      <c r="L8" s="30" t="s">
        <v>59</v>
      </c>
      <c r="M8" s="30" t="s">
        <v>59</v>
      </c>
      <c r="N8" s="30">
        <v>202.3</v>
      </c>
      <c r="O8" s="30">
        <v>190.70000000000002</v>
      </c>
      <c r="P8" s="30">
        <v>231.70000000000002</v>
      </c>
      <c r="Q8" s="30">
        <v>258.8</v>
      </c>
      <c r="R8" s="30">
        <v>254.8</v>
      </c>
      <c r="S8" s="30">
        <v>373.1</v>
      </c>
      <c r="T8" s="30">
        <v>337.90000000000003</v>
      </c>
      <c r="U8" s="30">
        <v>497.6</v>
      </c>
      <c r="V8" s="30">
        <v>842.1</v>
      </c>
      <c r="W8" s="30">
        <v>635.90000000000009</v>
      </c>
      <c r="X8" s="30">
        <v>476.29151080000008</v>
      </c>
      <c r="Y8" s="79">
        <v>190.8882461</v>
      </c>
    </row>
    <row r="9" spans="1:27" ht="15" customHeight="1" x14ac:dyDescent="0.35">
      <c r="A9" s="41" t="s">
        <v>977</v>
      </c>
      <c r="B9" s="30" t="s">
        <v>59</v>
      </c>
      <c r="C9" s="30" t="s">
        <v>59</v>
      </c>
      <c r="D9" s="30" t="s">
        <v>59</v>
      </c>
      <c r="E9" s="30" t="s">
        <v>59</v>
      </c>
      <c r="F9" s="30" t="s">
        <v>59</v>
      </c>
      <c r="G9" s="30" t="s">
        <v>59</v>
      </c>
      <c r="H9" s="30">
        <v>1143.1000000000001</v>
      </c>
      <c r="I9" s="30">
        <v>725.2</v>
      </c>
      <c r="J9" s="30">
        <v>3216.8</v>
      </c>
      <c r="K9" s="30">
        <v>2695.9</v>
      </c>
      <c r="L9" s="30">
        <v>1749.4</v>
      </c>
      <c r="M9" s="30">
        <v>1373.2</v>
      </c>
      <c r="N9" s="30">
        <v>1430.2</v>
      </c>
      <c r="O9" s="30">
        <v>2538</v>
      </c>
      <c r="P9" s="30">
        <v>3201.1000000000004</v>
      </c>
      <c r="Q9" s="30">
        <v>1721.6000000000001</v>
      </c>
      <c r="R9" s="30">
        <v>2127</v>
      </c>
      <c r="S9" s="30">
        <v>1516.7</v>
      </c>
      <c r="T9" s="30">
        <v>2436.8000000000002</v>
      </c>
      <c r="U9" s="30">
        <v>4326.9000000000005</v>
      </c>
      <c r="V9" s="30">
        <v>3808.5</v>
      </c>
      <c r="W9" s="30">
        <v>4446.6000000000004</v>
      </c>
      <c r="X9" s="30">
        <v>3590.1203450999992</v>
      </c>
      <c r="Y9" s="79">
        <v>7312.377744499996</v>
      </c>
    </row>
    <row r="10" spans="1:27" ht="15" customHeight="1" x14ac:dyDescent="0.35">
      <c r="A10" s="41" t="s">
        <v>62</v>
      </c>
      <c r="B10" s="30">
        <v>2585.3000000000002</v>
      </c>
      <c r="C10" s="30">
        <v>2701.8</v>
      </c>
      <c r="D10" s="30">
        <v>2206.3000000000002</v>
      </c>
      <c r="E10" s="30">
        <v>2413.1</v>
      </c>
      <c r="F10" s="30">
        <v>2639.2000000000003</v>
      </c>
      <c r="G10" s="30">
        <v>2759.2000000000003</v>
      </c>
      <c r="H10" s="30">
        <v>2166.1</v>
      </c>
      <c r="I10" s="30">
        <v>3011.6000000000004</v>
      </c>
      <c r="J10" s="30">
        <v>1341.8000000000002</v>
      </c>
      <c r="K10" s="30">
        <v>1623.5</v>
      </c>
      <c r="L10" s="30">
        <v>2265.8000000000002</v>
      </c>
      <c r="M10" s="30">
        <v>2492.9</v>
      </c>
      <c r="N10" s="30">
        <v>2258.6</v>
      </c>
      <c r="O10" s="30">
        <v>1369.9</v>
      </c>
      <c r="P10" s="30">
        <v>1306.8000000000002</v>
      </c>
      <c r="Q10" s="30">
        <v>2592.4</v>
      </c>
      <c r="R10" s="30">
        <v>2632.1000000000004</v>
      </c>
      <c r="S10" s="30">
        <v>3092.2000000000003</v>
      </c>
      <c r="T10" s="30">
        <v>2772.3</v>
      </c>
      <c r="U10" s="30">
        <v>1904.2</v>
      </c>
      <c r="V10" s="30">
        <v>2762.2000000000003</v>
      </c>
      <c r="W10" s="30">
        <v>2617.1000000000004</v>
      </c>
      <c r="X10" s="30">
        <v>4803.8601479999998</v>
      </c>
      <c r="Y10" s="79">
        <v>2846.0918276000011</v>
      </c>
    </row>
    <row r="11" spans="1:27" ht="15" customHeight="1" x14ac:dyDescent="0.35">
      <c r="A11" s="42" t="s">
        <v>63</v>
      </c>
      <c r="B11" s="31">
        <v>154.80000000000001</v>
      </c>
      <c r="C11" s="31">
        <v>23.8</v>
      </c>
      <c r="D11" s="31">
        <v>78.900000000000006</v>
      </c>
      <c r="E11" s="31">
        <v>186.3</v>
      </c>
      <c r="F11" s="31">
        <v>2.3000000000000003</v>
      </c>
      <c r="G11" s="31">
        <v>337.8</v>
      </c>
      <c r="H11" s="31">
        <v>13</v>
      </c>
      <c r="I11" s="31">
        <v>6.2</v>
      </c>
      <c r="J11" s="31">
        <v>1.4000000000000001</v>
      </c>
      <c r="K11" s="31">
        <v>0.5</v>
      </c>
      <c r="L11" s="31">
        <v>3.6</v>
      </c>
      <c r="M11" s="31">
        <v>6.7</v>
      </c>
      <c r="N11" s="31">
        <v>44.2</v>
      </c>
      <c r="O11" s="31">
        <v>26.700000000000003</v>
      </c>
      <c r="P11" s="31">
        <v>61.900000000000006</v>
      </c>
      <c r="Q11" s="31">
        <v>14.600000000000001</v>
      </c>
      <c r="R11" s="31">
        <v>6.1000000000000005</v>
      </c>
      <c r="S11" s="31">
        <v>12.600000000000001</v>
      </c>
      <c r="T11" s="31">
        <v>6.4</v>
      </c>
      <c r="U11" s="31">
        <v>5.5</v>
      </c>
      <c r="V11" s="31">
        <v>9.5</v>
      </c>
      <c r="W11" s="31">
        <v>3.1</v>
      </c>
      <c r="X11" s="31">
        <v>95.479601599999995</v>
      </c>
      <c r="Y11" s="86">
        <v>2.6676183</v>
      </c>
    </row>
    <row r="12" spans="1:27" ht="15" customHeight="1" x14ac:dyDescent="0.35">
      <c r="A12" s="28"/>
      <c r="B12" s="28"/>
      <c r="C12" s="28"/>
      <c r="D12" s="28"/>
      <c r="E12" s="28"/>
      <c r="F12" s="28"/>
      <c r="G12" s="27"/>
      <c r="H12" s="27"/>
      <c r="I12" s="27"/>
      <c r="J12" s="27"/>
      <c r="K12" s="27"/>
      <c r="L12" s="27"/>
      <c r="M12" s="27"/>
      <c r="O12" s="1"/>
      <c r="P12" s="1"/>
      <c r="Q12" s="1"/>
      <c r="R12" s="1"/>
      <c r="S12" s="1"/>
      <c r="T12" s="1"/>
      <c r="U12" s="1"/>
      <c r="V12" s="1"/>
      <c r="W12" s="1"/>
    </row>
    <row r="13" spans="1:27" ht="15" customHeight="1" x14ac:dyDescent="0.35">
      <c r="A13" s="7" t="s">
        <v>970</v>
      </c>
      <c r="B13" s="28"/>
      <c r="C13" s="28"/>
      <c r="D13" s="28"/>
      <c r="E13" s="28"/>
      <c r="F13" s="28"/>
      <c r="G13" s="27"/>
      <c r="H13" s="27"/>
      <c r="I13" s="27"/>
      <c r="J13" s="27"/>
      <c r="K13" s="27"/>
      <c r="L13" s="27"/>
      <c r="M13" s="27"/>
      <c r="O13" s="1"/>
      <c r="P13" s="1"/>
      <c r="Q13" s="1"/>
      <c r="R13" s="1"/>
      <c r="S13" s="1"/>
      <c r="T13" s="1"/>
      <c r="U13" s="1"/>
      <c r="V13" s="1"/>
      <c r="W13" s="1"/>
    </row>
    <row r="14" spans="1:27" ht="15" customHeight="1" x14ac:dyDescent="0.35">
      <c r="A14" s="5" t="s">
        <v>978</v>
      </c>
      <c r="B14" s="28"/>
      <c r="C14" s="28"/>
      <c r="D14" s="28"/>
      <c r="E14" s="28"/>
      <c r="F14" s="28"/>
      <c r="G14" s="27"/>
      <c r="H14" s="27"/>
      <c r="I14" s="27"/>
      <c r="J14" s="27"/>
      <c r="K14" s="27"/>
      <c r="L14" s="27"/>
      <c r="M14" s="27"/>
      <c r="O14" s="1"/>
      <c r="P14" s="1"/>
      <c r="Q14" s="1"/>
      <c r="R14" s="1"/>
      <c r="S14" s="1"/>
      <c r="T14" s="1"/>
      <c r="U14" s="1"/>
      <c r="V14" s="1"/>
      <c r="W14" s="1"/>
    </row>
    <row r="15" spans="1:27" ht="15" customHeight="1" x14ac:dyDescent="0.35">
      <c r="A15" s="7"/>
      <c r="B15" s="28"/>
      <c r="C15" s="28"/>
      <c r="D15" s="28"/>
      <c r="E15" s="28"/>
      <c r="F15" s="28"/>
      <c r="G15" s="27"/>
      <c r="H15" s="27"/>
      <c r="I15" s="27"/>
      <c r="J15" s="27"/>
      <c r="K15" s="27"/>
      <c r="L15" s="27"/>
      <c r="M15" s="27"/>
      <c r="O15" s="1"/>
      <c r="P15" s="1"/>
      <c r="Q15" s="1"/>
      <c r="R15" s="1"/>
      <c r="S15" s="1"/>
      <c r="T15" s="1"/>
      <c r="U15" s="1"/>
      <c r="V15" s="1"/>
      <c r="W15" s="1"/>
    </row>
    <row r="16" spans="1:27" ht="15" customHeight="1" x14ac:dyDescent="0.35">
      <c r="A16" s="5" t="s">
        <v>897</v>
      </c>
    </row>
    <row r="17" spans="2:24" ht="15" customHeight="1" x14ac:dyDescent="0.35">
      <c r="O17" s="1"/>
      <c r="P17" s="1"/>
      <c r="Q17" s="1"/>
      <c r="R17" s="1"/>
      <c r="S17" s="1"/>
      <c r="T17" s="1"/>
      <c r="U17" s="1"/>
      <c r="V17" s="1"/>
      <c r="W17" s="1"/>
    </row>
    <row r="18" spans="2:24" ht="15" customHeight="1" x14ac:dyDescent="0.35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2:24" ht="15" customHeight="1" x14ac:dyDescent="0.3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2:24" ht="15" customHeight="1" x14ac:dyDescent="0.3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2:24" ht="15" customHeight="1" x14ac:dyDescent="0.3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</sheetData>
  <mergeCells count="2">
    <mergeCell ref="B7:Y7"/>
    <mergeCell ref="A6:A7"/>
  </mergeCells>
  <pageMargins left="0.7" right="0.7" top="0.75" bottom="0.75" header="0.3" footer="0.3"/>
  <pageSetup paperSize="9"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8"/>
  <sheetViews>
    <sheetView zoomScaleNormal="100" workbookViewId="0"/>
  </sheetViews>
  <sheetFormatPr defaultColWidth="9.1328125" defaultRowHeight="15" customHeight="1" x14ac:dyDescent="0.35"/>
  <cols>
    <col min="1" max="1" width="43.73046875" style="2" customWidth="1"/>
    <col min="2" max="6" width="12" style="2" bestFit="1" customWidth="1"/>
    <col min="7" max="7" width="12" style="2" customWidth="1"/>
    <col min="8" max="8" width="13.73046875" style="2" bestFit="1" customWidth="1"/>
    <col min="9" max="13" width="12" style="2" bestFit="1" customWidth="1"/>
    <col min="14" max="17" width="12" style="2" customWidth="1"/>
    <col min="18" max="18" width="11.86328125" style="2" customWidth="1"/>
    <col min="19" max="19" width="9.1328125" style="2"/>
    <col min="20" max="22" width="13.73046875" style="2" bestFit="1" customWidth="1"/>
    <col min="23" max="16384" width="9.1328125" style="2"/>
  </cols>
  <sheetData>
    <row r="1" spans="1:24" s="5" customFormat="1" ht="15" customHeight="1" x14ac:dyDescent="0.35">
      <c r="A1" s="3" t="s">
        <v>46</v>
      </c>
    </row>
    <row r="2" spans="1:24" s="5" customFormat="1" ht="15" customHeight="1" x14ac:dyDescent="0.35">
      <c r="A2" s="4"/>
    </row>
    <row r="3" spans="1:24" s="5" customFormat="1" ht="15" customHeight="1" x14ac:dyDescent="0.3">
      <c r="A3" s="40" t="s">
        <v>924</v>
      </c>
      <c r="B3" s="30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s="5" customFormat="1" ht="15" customHeight="1" x14ac:dyDescent="0.3">
      <c r="A4" s="8" t="s">
        <v>944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4" s="5" customFormat="1" ht="15" customHeight="1" x14ac:dyDescent="0.3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24" ht="15" customHeight="1" x14ac:dyDescent="0.35">
      <c r="A6" s="109" t="s">
        <v>5</v>
      </c>
      <c r="B6" s="92">
        <v>2003</v>
      </c>
      <c r="C6" s="33">
        <v>2004</v>
      </c>
      <c r="D6" s="33">
        <v>2005</v>
      </c>
      <c r="E6" s="33">
        <v>2006</v>
      </c>
      <c r="F6" s="33">
        <v>2007</v>
      </c>
      <c r="G6" s="32">
        <v>2008</v>
      </c>
      <c r="H6" s="33">
        <v>2009</v>
      </c>
      <c r="I6" s="33">
        <v>2010</v>
      </c>
      <c r="J6" s="33">
        <v>2011</v>
      </c>
      <c r="K6" s="33">
        <v>2012</v>
      </c>
      <c r="L6" s="33">
        <v>2013</v>
      </c>
      <c r="M6" s="33">
        <v>2014</v>
      </c>
      <c r="N6" s="33">
        <v>2015</v>
      </c>
      <c r="O6" s="33">
        <v>2016</v>
      </c>
      <c r="P6" s="33">
        <v>2017</v>
      </c>
      <c r="Q6" s="33">
        <v>2018</v>
      </c>
      <c r="R6" s="33">
        <v>2019</v>
      </c>
    </row>
    <row r="7" spans="1:24" ht="15" customHeight="1" x14ac:dyDescent="0.35">
      <c r="A7" s="110"/>
      <c r="B7" s="108" t="s">
        <v>913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</row>
    <row r="8" spans="1:24" ht="15" customHeight="1" x14ac:dyDescent="0.35">
      <c r="A8" s="29" t="s">
        <v>67</v>
      </c>
      <c r="B8" s="30">
        <v>6480</v>
      </c>
      <c r="C8" s="30">
        <v>6285.7000000000007</v>
      </c>
      <c r="D8" s="30">
        <v>10076.200000000001</v>
      </c>
      <c r="E8" s="30">
        <v>8970.6</v>
      </c>
      <c r="F8" s="30">
        <v>8163.7000000000007</v>
      </c>
      <c r="G8" s="30">
        <v>8734.4</v>
      </c>
      <c r="H8" s="30">
        <v>8324.8000000000011</v>
      </c>
      <c r="I8" s="30">
        <v>10008</v>
      </c>
      <c r="J8" s="30">
        <v>12975.300000000001</v>
      </c>
      <c r="K8" s="30">
        <v>13736.800000000001</v>
      </c>
      <c r="L8" s="30">
        <v>12820.2</v>
      </c>
      <c r="M8" s="30">
        <v>10290.700000000001</v>
      </c>
      <c r="N8" s="30">
        <v>10329.700000000001</v>
      </c>
      <c r="O8" s="30">
        <v>13532.7</v>
      </c>
      <c r="P8" s="30">
        <v>14148.6</v>
      </c>
      <c r="Q8" s="79">
        <v>14302.694</v>
      </c>
      <c r="R8" s="79">
        <v>13611.68</v>
      </c>
      <c r="T8" s="79"/>
      <c r="W8" s="75"/>
      <c r="X8" s="75"/>
    </row>
    <row r="9" spans="1:24" ht="15" customHeight="1" x14ac:dyDescent="0.35">
      <c r="A9" s="29" t="s">
        <v>68</v>
      </c>
      <c r="B9" s="30">
        <v>68658.2</v>
      </c>
      <c r="C9" s="30">
        <v>170611.1</v>
      </c>
      <c r="D9" s="30">
        <v>162557.1</v>
      </c>
      <c r="E9" s="30">
        <v>122441.20000000001</v>
      </c>
      <c r="F9" s="30">
        <v>85836.700000000012</v>
      </c>
      <c r="G9" s="30">
        <v>73178.600000000006</v>
      </c>
      <c r="H9" s="30">
        <v>76755</v>
      </c>
      <c r="I9" s="30">
        <v>88099.3</v>
      </c>
      <c r="J9" s="30">
        <v>103535.90000000001</v>
      </c>
      <c r="K9" s="30">
        <v>85737.5</v>
      </c>
      <c r="L9" s="30">
        <v>63632.800000000003</v>
      </c>
      <c r="M9" s="30">
        <v>42943.3</v>
      </c>
      <c r="N9" s="30">
        <v>42623</v>
      </c>
      <c r="O9" s="30">
        <v>113594.20000000001</v>
      </c>
      <c r="P9" s="30">
        <v>79465.600000000006</v>
      </c>
      <c r="Q9" s="79">
        <v>118574.38400000001</v>
      </c>
      <c r="R9" s="79">
        <v>236301.8</v>
      </c>
      <c r="T9" s="79"/>
      <c r="W9" s="75"/>
      <c r="X9" s="75"/>
    </row>
    <row r="10" spans="1:24" ht="15" customHeight="1" x14ac:dyDescent="0.35">
      <c r="A10" s="29" t="s">
        <v>929</v>
      </c>
      <c r="B10" s="30">
        <v>11240.7</v>
      </c>
      <c r="C10" s="30">
        <v>9034.9</v>
      </c>
      <c r="D10" s="30">
        <v>15252.300000000001</v>
      </c>
      <c r="E10" s="30">
        <v>19121.2</v>
      </c>
      <c r="F10" s="30">
        <v>22560.400000000001</v>
      </c>
      <c r="G10" s="30">
        <v>26919.600000000002</v>
      </c>
      <c r="H10" s="30">
        <v>28896.100000000002</v>
      </c>
      <c r="I10" s="30">
        <v>25743.200000000001</v>
      </c>
      <c r="J10" s="30">
        <v>25540.300000000003</v>
      </c>
      <c r="K10" s="30">
        <v>32869.300000000003</v>
      </c>
      <c r="L10" s="30">
        <v>25123.600000000002</v>
      </c>
      <c r="M10" s="30">
        <v>20782.5</v>
      </c>
      <c r="N10" s="30">
        <v>29093.9</v>
      </c>
      <c r="O10" s="30">
        <v>24538.600000000002</v>
      </c>
      <c r="P10" s="30">
        <v>38355.700000000004</v>
      </c>
      <c r="Q10" s="79">
        <v>31480.332999999999</v>
      </c>
      <c r="R10" s="79">
        <v>27012.399000000001</v>
      </c>
      <c r="T10" s="79"/>
      <c r="W10" s="75"/>
      <c r="X10" s="75"/>
    </row>
    <row r="11" spans="1:24" ht="15" customHeight="1" x14ac:dyDescent="0.35">
      <c r="A11" s="29" t="s">
        <v>69</v>
      </c>
      <c r="B11" s="30">
        <v>1506.1000000000001</v>
      </c>
      <c r="C11" s="30">
        <v>3512.8</v>
      </c>
      <c r="D11" s="30">
        <v>2273.9</v>
      </c>
      <c r="E11" s="30">
        <v>2899.9</v>
      </c>
      <c r="F11" s="30">
        <v>2358.2000000000003</v>
      </c>
      <c r="G11" s="30">
        <v>1645.9</v>
      </c>
      <c r="H11" s="30">
        <v>4450.6000000000004</v>
      </c>
      <c r="I11" s="30">
        <v>2419.4</v>
      </c>
      <c r="J11" s="30">
        <v>2734</v>
      </c>
      <c r="K11" s="30">
        <v>4794.7</v>
      </c>
      <c r="L11" s="30">
        <v>3867.7000000000003</v>
      </c>
      <c r="M11" s="30">
        <v>1809.4</v>
      </c>
      <c r="N11" s="30">
        <v>1145.9000000000001</v>
      </c>
      <c r="O11" s="30">
        <v>2587</v>
      </c>
      <c r="P11" s="30">
        <v>1605.4</v>
      </c>
      <c r="Q11" s="79">
        <v>2126.7959999999998</v>
      </c>
      <c r="R11" s="79">
        <v>571.69500000000005</v>
      </c>
      <c r="T11" s="79"/>
      <c r="W11" s="75"/>
      <c r="X11" s="75"/>
    </row>
    <row r="12" spans="1:24" ht="15" customHeight="1" x14ac:dyDescent="0.35">
      <c r="A12" s="29" t="s">
        <v>70</v>
      </c>
      <c r="B12" s="30">
        <v>336</v>
      </c>
      <c r="C12" s="30">
        <v>359.8</v>
      </c>
      <c r="D12" s="30">
        <v>547.70000000000005</v>
      </c>
      <c r="E12" s="30">
        <v>321.40000000000003</v>
      </c>
      <c r="F12" s="30">
        <v>830.90000000000009</v>
      </c>
      <c r="G12" s="30">
        <v>920.6</v>
      </c>
      <c r="H12" s="30">
        <v>671</v>
      </c>
      <c r="I12" s="30">
        <v>544.5</v>
      </c>
      <c r="J12" s="30">
        <v>929.2</v>
      </c>
      <c r="K12" s="30">
        <v>791.80000000000007</v>
      </c>
      <c r="L12" s="30">
        <v>692.1</v>
      </c>
      <c r="M12" s="30">
        <v>313.60000000000002</v>
      </c>
      <c r="N12" s="30">
        <v>353.20000000000005</v>
      </c>
      <c r="O12" s="30">
        <v>681.5</v>
      </c>
      <c r="P12" s="30">
        <v>404.70000000000005</v>
      </c>
      <c r="Q12" s="79">
        <v>402.28899999999999</v>
      </c>
      <c r="R12" s="79">
        <v>780.35599999999999</v>
      </c>
      <c r="T12" s="79"/>
      <c r="W12" s="75"/>
      <c r="X12" s="75"/>
    </row>
    <row r="13" spans="1:24" ht="15" customHeight="1" x14ac:dyDescent="0.35">
      <c r="A13" s="29" t="s">
        <v>71</v>
      </c>
      <c r="B13" s="30">
        <v>9240.5</v>
      </c>
      <c r="C13" s="30">
        <v>7230.1</v>
      </c>
      <c r="D13" s="30">
        <v>11121.2</v>
      </c>
      <c r="E13" s="30">
        <v>8533</v>
      </c>
      <c r="F13" s="30">
        <v>11174.900000000001</v>
      </c>
      <c r="G13" s="30">
        <v>12428.7</v>
      </c>
      <c r="H13" s="30">
        <v>8564.3000000000011</v>
      </c>
      <c r="I13" s="30">
        <v>15404.6</v>
      </c>
      <c r="J13" s="30">
        <v>10482.700000000001</v>
      </c>
      <c r="K13" s="30">
        <v>19102.7</v>
      </c>
      <c r="L13" s="30">
        <v>14577.5</v>
      </c>
      <c r="M13" s="30">
        <v>6690.2000000000007</v>
      </c>
      <c r="N13" s="30">
        <v>9938.7000000000007</v>
      </c>
      <c r="O13" s="30">
        <v>10330.200000000001</v>
      </c>
      <c r="P13" s="30">
        <v>10032.5</v>
      </c>
      <c r="Q13" s="79">
        <v>14019.919</v>
      </c>
      <c r="R13" s="79">
        <v>14854.387000000001</v>
      </c>
      <c r="T13" s="79"/>
      <c r="W13" s="75"/>
      <c r="X13" s="75"/>
    </row>
    <row r="14" spans="1:24" ht="15" customHeight="1" x14ac:dyDescent="0.35">
      <c r="A14" s="29" t="s">
        <v>72</v>
      </c>
      <c r="B14" s="30" t="s">
        <v>1</v>
      </c>
      <c r="C14" s="30" t="s">
        <v>1</v>
      </c>
      <c r="D14" s="30">
        <v>0.5</v>
      </c>
      <c r="E14" s="30">
        <v>90</v>
      </c>
      <c r="F14" s="30">
        <v>112.60000000000001</v>
      </c>
      <c r="G14" s="30">
        <v>104.80000000000001</v>
      </c>
      <c r="H14" s="30">
        <v>96.4</v>
      </c>
      <c r="I14" s="30">
        <v>13.9</v>
      </c>
      <c r="J14" s="30">
        <v>29.3</v>
      </c>
      <c r="K14" s="30">
        <v>56.800000000000004</v>
      </c>
      <c r="L14" s="30">
        <v>38.5</v>
      </c>
      <c r="M14" s="30">
        <v>66</v>
      </c>
      <c r="N14" s="30">
        <v>31.5</v>
      </c>
      <c r="O14" s="30">
        <v>18.3</v>
      </c>
      <c r="P14" s="30">
        <v>16.7</v>
      </c>
      <c r="Q14" s="79">
        <v>10.416</v>
      </c>
      <c r="R14" s="79">
        <v>8.7390000000000008</v>
      </c>
      <c r="T14" s="79"/>
      <c r="W14" s="75"/>
      <c r="X14" s="75"/>
    </row>
    <row r="15" spans="1:24" ht="15" customHeight="1" x14ac:dyDescent="0.35">
      <c r="A15" s="29" t="s">
        <v>73</v>
      </c>
      <c r="B15" s="30">
        <v>1293.7</v>
      </c>
      <c r="C15" s="30">
        <v>1621.7</v>
      </c>
      <c r="D15" s="30">
        <v>1078.1000000000001</v>
      </c>
      <c r="E15" s="30">
        <v>2399.8000000000002</v>
      </c>
      <c r="F15" s="30">
        <v>1729.2</v>
      </c>
      <c r="G15" s="30">
        <v>321.70000000000005</v>
      </c>
      <c r="H15" s="30">
        <v>897.90000000000009</v>
      </c>
      <c r="I15" s="30">
        <v>1615.6000000000001</v>
      </c>
      <c r="J15" s="30">
        <v>1542.3000000000002</v>
      </c>
      <c r="K15" s="30">
        <v>2107.5</v>
      </c>
      <c r="L15" s="30">
        <v>1066.1000000000001</v>
      </c>
      <c r="M15" s="30">
        <v>718.2</v>
      </c>
      <c r="N15" s="30">
        <v>898.40000000000009</v>
      </c>
      <c r="O15" s="30">
        <v>1337.6000000000001</v>
      </c>
      <c r="P15" s="30">
        <v>702.30000000000007</v>
      </c>
      <c r="Q15" s="79">
        <v>1230.058</v>
      </c>
      <c r="R15" s="79">
        <v>987.01199999999994</v>
      </c>
      <c r="T15" s="79"/>
      <c r="W15" s="75"/>
      <c r="X15" s="75"/>
    </row>
    <row r="16" spans="1:24" ht="15" customHeight="1" x14ac:dyDescent="0.35">
      <c r="A16" s="29" t="s">
        <v>8</v>
      </c>
      <c r="B16" s="30">
        <v>13790.900000000001</v>
      </c>
      <c r="C16" s="30">
        <v>12130.6</v>
      </c>
      <c r="D16" s="30">
        <v>13016.800000000001</v>
      </c>
      <c r="E16" s="30">
        <v>13002.800000000001</v>
      </c>
      <c r="F16" s="30">
        <v>13453.7</v>
      </c>
      <c r="G16" s="30">
        <v>14502</v>
      </c>
      <c r="H16" s="30">
        <v>13624.300000000001</v>
      </c>
      <c r="I16" s="30">
        <v>12636.2</v>
      </c>
      <c r="J16" s="30">
        <v>11054</v>
      </c>
      <c r="K16" s="30">
        <v>8105.7000000000007</v>
      </c>
      <c r="L16" s="30">
        <v>8210.2000000000007</v>
      </c>
      <c r="M16" s="30">
        <v>7890.9000000000005</v>
      </c>
      <c r="N16" s="30">
        <v>7951.2000000000007</v>
      </c>
      <c r="O16" s="30">
        <v>7922.4000000000005</v>
      </c>
      <c r="P16" s="30">
        <v>6618.5</v>
      </c>
      <c r="Q16" s="79">
        <v>5691.0050000000001</v>
      </c>
      <c r="R16" s="79">
        <v>5408.2830000000004</v>
      </c>
      <c r="T16" s="79"/>
      <c r="W16" s="75"/>
      <c r="X16" s="75"/>
    </row>
    <row r="17" spans="1:26" ht="15" customHeight="1" x14ac:dyDescent="0.35">
      <c r="A17" s="29" t="s">
        <v>74</v>
      </c>
      <c r="B17" s="30">
        <v>516.70000000000005</v>
      </c>
      <c r="C17" s="30">
        <v>539.5</v>
      </c>
      <c r="D17" s="30">
        <v>1102.9000000000001</v>
      </c>
      <c r="E17" s="30">
        <v>1142.3</v>
      </c>
      <c r="F17" s="30">
        <v>1220.7</v>
      </c>
      <c r="G17" s="30">
        <v>1259.2</v>
      </c>
      <c r="H17" s="30">
        <v>997.5</v>
      </c>
      <c r="I17" s="30">
        <v>985.90000000000009</v>
      </c>
      <c r="J17" s="30">
        <v>1018.8000000000001</v>
      </c>
      <c r="K17" s="30">
        <v>758.80000000000007</v>
      </c>
      <c r="L17" s="30">
        <v>798.40000000000009</v>
      </c>
      <c r="M17" s="30">
        <v>536.30000000000007</v>
      </c>
      <c r="N17" s="30">
        <v>492.5</v>
      </c>
      <c r="O17" s="30">
        <v>574.4</v>
      </c>
      <c r="P17" s="30">
        <v>552.9</v>
      </c>
      <c r="Q17" s="79">
        <v>1003.298</v>
      </c>
      <c r="R17" s="79">
        <v>528.59100000000001</v>
      </c>
      <c r="T17" s="79"/>
      <c r="W17" s="75"/>
      <c r="X17" s="75"/>
    </row>
    <row r="18" spans="1:26" ht="15" customHeight="1" x14ac:dyDescent="0.35">
      <c r="A18" s="29" t="s">
        <v>11</v>
      </c>
      <c r="B18" s="30">
        <v>10639.900000000001</v>
      </c>
      <c r="C18" s="30">
        <v>9789.7000000000007</v>
      </c>
      <c r="D18" s="30">
        <v>9967</v>
      </c>
      <c r="E18" s="30">
        <v>11271.7</v>
      </c>
      <c r="F18" s="30">
        <v>13414.800000000001</v>
      </c>
      <c r="G18" s="30">
        <v>12193.6</v>
      </c>
      <c r="H18" s="30">
        <v>12939.300000000001</v>
      </c>
      <c r="I18" s="30">
        <v>11582.300000000001</v>
      </c>
      <c r="J18" s="30">
        <v>11208.1</v>
      </c>
      <c r="K18" s="30">
        <v>10845.300000000001</v>
      </c>
      <c r="L18" s="30">
        <v>9646.3000000000011</v>
      </c>
      <c r="M18" s="30">
        <v>8866.7000000000007</v>
      </c>
      <c r="N18" s="30">
        <v>8112.3</v>
      </c>
      <c r="O18" s="30">
        <v>9485.9</v>
      </c>
      <c r="P18" s="30">
        <v>9093.1</v>
      </c>
      <c r="Q18" s="79">
        <v>7869.2389999999996</v>
      </c>
      <c r="R18" s="79">
        <v>7253.3280000000004</v>
      </c>
      <c r="T18" s="79"/>
      <c r="W18" s="75"/>
      <c r="X18" s="75"/>
    </row>
    <row r="19" spans="1:26" ht="15" customHeight="1" x14ac:dyDescent="0.35">
      <c r="A19" s="29" t="s">
        <v>64</v>
      </c>
      <c r="B19" s="30">
        <v>5936.1</v>
      </c>
      <c r="C19" s="30">
        <v>5319.7000000000007</v>
      </c>
      <c r="D19" s="30">
        <v>4643.1000000000004</v>
      </c>
      <c r="E19" s="30">
        <v>5895.3</v>
      </c>
      <c r="F19" s="30">
        <v>6283.5</v>
      </c>
      <c r="G19" s="30">
        <v>6108.3</v>
      </c>
      <c r="H19" s="30">
        <v>4395.3</v>
      </c>
      <c r="I19" s="30">
        <v>6365.4000000000005</v>
      </c>
      <c r="J19" s="30">
        <v>6979.4000000000005</v>
      </c>
      <c r="K19" s="30">
        <v>9640.2000000000007</v>
      </c>
      <c r="L19" s="30">
        <v>7290.4000000000005</v>
      </c>
      <c r="M19" s="30">
        <v>5698.8</v>
      </c>
      <c r="N19" s="30">
        <v>4561.5</v>
      </c>
      <c r="O19" s="30">
        <v>4079</v>
      </c>
      <c r="P19" s="30">
        <v>4115.2</v>
      </c>
      <c r="Q19" s="79">
        <v>4962.8450000000003</v>
      </c>
      <c r="R19" s="79">
        <v>4024.9450000000002</v>
      </c>
      <c r="T19" s="79"/>
      <c r="W19" s="75"/>
      <c r="X19" s="75"/>
    </row>
    <row r="20" spans="1:26" ht="15" customHeight="1" x14ac:dyDescent="0.35">
      <c r="A20" s="29" t="s">
        <v>14</v>
      </c>
      <c r="B20" s="30">
        <v>2620.3000000000002</v>
      </c>
      <c r="C20" s="30">
        <v>2638.3</v>
      </c>
      <c r="D20" s="30">
        <v>3307.3</v>
      </c>
      <c r="E20" s="30">
        <v>2396.1</v>
      </c>
      <c r="F20" s="30">
        <v>2182.6</v>
      </c>
      <c r="G20" s="30">
        <v>1722.3000000000002</v>
      </c>
      <c r="H20" s="30">
        <v>1994.1000000000001</v>
      </c>
      <c r="I20" s="30">
        <v>2279.1</v>
      </c>
      <c r="J20" s="30">
        <v>2261.7000000000003</v>
      </c>
      <c r="K20" s="30">
        <v>1246</v>
      </c>
      <c r="L20" s="30">
        <v>981.7</v>
      </c>
      <c r="M20" s="30">
        <v>1371.9</v>
      </c>
      <c r="N20" s="30">
        <v>1063.2</v>
      </c>
      <c r="O20" s="30">
        <v>964.7</v>
      </c>
      <c r="P20" s="30">
        <v>1489.4</v>
      </c>
      <c r="Q20" s="79">
        <v>2385.096</v>
      </c>
      <c r="R20" s="79">
        <v>2414.6480000000001</v>
      </c>
      <c r="T20" s="79"/>
      <c r="W20" s="75"/>
      <c r="X20" s="75"/>
    </row>
    <row r="21" spans="1:26" ht="15" customHeight="1" x14ac:dyDescent="0.35">
      <c r="A21" s="29" t="s">
        <v>15</v>
      </c>
      <c r="B21" s="30">
        <v>783.30000000000007</v>
      </c>
      <c r="C21" s="30">
        <v>1027.1000000000001</v>
      </c>
      <c r="D21" s="30">
        <v>1281.2</v>
      </c>
      <c r="E21" s="30">
        <v>1349.6000000000001</v>
      </c>
      <c r="F21" s="30">
        <v>1146.4000000000001</v>
      </c>
      <c r="G21" s="30">
        <v>622.20000000000005</v>
      </c>
      <c r="H21" s="30">
        <v>1296.3000000000002</v>
      </c>
      <c r="I21" s="30">
        <v>1470.3000000000002</v>
      </c>
      <c r="J21" s="30">
        <v>1642.8000000000002</v>
      </c>
      <c r="K21" s="30">
        <v>1543</v>
      </c>
      <c r="L21" s="30">
        <v>2178.6</v>
      </c>
      <c r="M21" s="30">
        <v>2254.1</v>
      </c>
      <c r="N21" s="30">
        <v>2011.1000000000001</v>
      </c>
      <c r="O21" s="30">
        <v>1995.3000000000002</v>
      </c>
      <c r="P21" s="30">
        <v>1835.3000000000002</v>
      </c>
      <c r="Q21" s="79">
        <v>2239.3719999999998</v>
      </c>
      <c r="R21" s="79">
        <v>2692.2130000000002</v>
      </c>
      <c r="T21" s="79"/>
      <c r="W21" s="75"/>
      <c r="X21" s="75"/>
    </row>
    <row r="22" spans="1:26" ht="15" customHeight="1" x14ac:dyDescent="0.35">
      <c r="A22" s="29" t="s">
        <v>16</v>
      </c>
      <c r="B22" s="30">
        <v>31848.9</v>
      </c>
      <c r="C22" s="30">
        <v>39872.800000000003</v>
      </c>
      <c r="D22" s="30">
        <v>40039.300000000003</v>
      </c>
      <c r="E22" s="30">
        <v>36984</v>
      </c>
      <c r="F22" s="30">
        <v>42566.5</v>
      </c>
      <c r="G22" s="30">
        <v>26817.4</v>
      </c>
      <c r="H22" s="30">
        <v>34651.1</v>
      </c>
      <c r="I22" s="30">
        <v>25556.2</v>
      </c>
      <c r="J22" s="30">
        <v>15113</v>
      </c>
      <c r="K22" s="30">
        <v>15330.2</v>
      </c>
      <c r="L22" s="30">
        <v>14595.5</v>
      </c>
      <c r="M22" s="30">
        <v>17554.400000000001</v>
      </c>
      <c r="N22" s="30">
        <v>26169.7</v>
      </c>
      <c r="O22" s="30">
        <v>20451.600000000002</v>
      </c>
      <c r="P22" s="30">
        <v>13160.300000000001</v>
      </c>
      <c r="Q22" s="79">
        <v>16496.310000000001</v>
      </c>
      <c r="R22" s="79">
        <v>11463.164000000001</v>
      </c>
      <c r="T22" s="79"/>
      <c r="W22" s="75"/>
      <c r="X22" s="75"/>
    </row>
    <row r="23" spans="1:26" ht="15" customHeight="1" x14ac:dyDescent="0.35">
      <c r="A23" s="29" t="s">
        <v>17</v>
      </c>
      <c r="B23" s="30">
        <v>177650.1</v>
      </c>
      <c r="C23" s="30">
        <v>133156.20000000001</v>
      </c>
      <c r="D23" s="30">
        <v>108234.3</v>
      </c>
      <c r="E23" s="30">
        <v>94685.400000000009</v>
      </c>
      <c r="F23" s="30">
        <v>93807.5</v>
      </c>
      <c r="G23" s="30">
        <v>103212.70000000001</v>
      </c>
      <c r="H23" s="30">
        <v>100288.40000000001</v>
      </c>
      <c r="I23" s="30">
        <v>98797.6</v>
      </c>
      <c r="J23" s="30">
        <v>134274.4</v>
      </c>
      <c r="K23" s="30">
        <v>175660.80000000002</v>
      </c>
      <c r="L23" s="30">
        <v>174258.1</v>
      </c>
      <c r="M23" s="30">
        <v>202513.2</v>
      </c>
      <c r="N23" s="30">
        <v>211680.80000000002</v>
      </c>
      <c r="O23" s="30">
        <v>223673.1</v>
      </c>
      <c r="P23" s="30">
        <v>220728.5</v>
      </c>
      <c r="Q23" s="87">
        <v>237391.321</v>
      </c>
      <c r="R23" s="79">
        <v>237536.41800000001</v>
      </c>
      <c r="T23" s="79"/>
      <c r="W23" s="75"/>
      <c r="X23" s="75"/>
      <c r="Z23" s="2">
        <f>X23/Q23*100</f>
        <v>0</v>
      </c>
    </row>
    <row r="24" spans="1:26" ht="15" customHeight="1" x14ac:dyDescent="0.35">
      <c r="A24" s="29" t="s">
        <v>930</v>
      </c>
      <c r="B24" s="30">
        <v>18352.3</v>
      </c>
      <c r="C24" s="30">
        <v>18934.900000000001</v>
      </c>
      <c r="D24" s="30">
        <v>29721.200000000001</v>
      </c>
      <c r="E24" s="30">
        <v>39963.9</v>
      </c>
      <c r="F24" s="30">
        <v>30316.5</v>
      </c>
      <c r="G24" s="30">
        <v>41768.9</v>
      </c>
      <c r="H24" s="30">
        <v>55643.8</v>
      </c>
      <c r="I24" s="30">
        <v>44847.3</v>
      </c>
      <c r="J24" s="30">
        <v>47175</v>
      </c>
      <c r="K24" s="30">
        <v>53925.100000000006</v>
      </c>
      <c r="L24" s="30">
        <v>65227.700000000004</v>
      </c>
      <c r="M24" s="30">
        <v>68201</v>
      </c>
      <c r="N24" s="30">
        <v>70435.900000000009</v>
      </c>
      <c r="O24" s="30">
        <v>46268.5</v>
      </c>
      <c r="P24" s="30">
        <v>59253.5</v>
      </c>
      <c r="Q24" s="79">
        <v>64466.357000000004</v>
      </c>
      <c r="R24" s="79">
        <v>59739.233999999997</v>
      </c>
      <c r="T24" s="79"/>
      <c r="W24" s="75"/>
      <c r="X24" s="75"/>
    </row>
    <row r="25" spans="1:26" ht="15" customHeight="1" x14ac:dyDescent="0.35">
      <c r="A25" s="29" t="s">
        <v>75</v>
      </c>
      <c r="B25" s="30">
        <v>5074.7000000000007</v>
      </c>
      <c r="C25" s="30">
        <v>4714.2</v>
      </c>
      <c r="D25" s="30">
        <v>4754.7</v>
      </c>
      <c r="E25" s="30">
        <v>5450.4000000000005</v>
      </c>
      <c r="F25" s="30">
        <v>6063.8</v>
      </c>
      <c r="G25" s="30">
        <v>5172.8</v>
      </c>
      <c r="H25" s="30">
        <v>5457.3</v>
      </c>
      <c r="I25" s="30">
        <v>4974.3</v>
      </c>
      <c r="J25" s="30">
        <v>5033.6000000000004</v>
      </c>
      <c r="K25" s="30">
        <v>4822.4000000000005</v>
      </c>
      <c r="L25" s="30">
        <v>4650.3</v>
      </c>
      <c r="M25" s="30">
        <v>4137.9000000000005</v>
      </c>
      <c r="N25" s="30">
        <v>4202.3</v>
      </c>
      <c r="O25" s="30">
        <v>4662.1000000000004</v>
      </c>
      <c r="P25" s="30">
        <v>4791.4000000000005</v>
      </c>
      <c r="Q25" s="79">
        <v>4784.2110000000002</v>
      </c>
      <c r="R25" s="79">
        <v>4503.0110000000004</v>
      </c>
      <c r="T25" s="79"/>
      <c r="W25" s="75"/>
      <c r="X25" s="75"/>
    </row>
    <row r="26" spans="1:26" ht="15" customHeight="1" x14ac:dyDescent="0.35">
      <c r="A26" s="29" t="s">
        <v>22</v>
      </c>
      <c r="B26" s="30">
        <v>51702.3</v>
      </c>
      <c r="C26" s="30">
        <v>49998.8</v>
      </c>
      <c r="D26" s="30">
        <v>44254.3</v>
      </c>
      <c r="E26" s="30">
        <v>43604.3</v>
      </c>
      <c r="F26" s="30">
        <v>56339.200000000004</v>
      </c>
      <c r="G26" s="30">
        <v>56600.5</v>
      </c>
      <c r="H26" s="30">
        <v>41184.700000000004</v>
      </c>
      <c r="I26" s="30">
        <v>37209</v>
      </c>
      <c r="J26" s="30">
        <v>42023</v>
      </c>
      <c r="K26" s="30">
        <v>43085.5</v>
      </c>
      <c r="L26" s="30">
        <v>50716.100000000006</v>
      </c>
      <c r="M26" s="30">
        <v>47884.5</v>
      </c>
      <c r="N26" s="30">
        <v>51123.700000000004</v>
      </c>
      <c r="O26" s="30">
        <v>53927.4</v>
      </c>
      <c r="P26" s="30">
        <v>56244.600000000006</v>
      </c>
      <c r="Q26" s="79">
        <v>77424.087</v>
      </c>
      <c r="R26" s="79">
        <v>71930.248999999996</v>
      </c>
      <c r="T26" s="79"/>
      <c r="W26" s="75"/>
      <c r="X26" s="75"/>
    </row>
    <row r="27" spans="1:26" ht="15" customHeight="1" x14ac:dyDescent="0.35">
      <c r="A27" s="29" t="s">
        <v>76</v>
      </c>
      <c r="B27" s="30">
        <v>87783.6</v>
      </c>
      <c r="C27" s="30">
        <v>80600.700000000012</v>
      </c>
      <c r="D27" s="30">
        <v>76665.900000000009</v>
      </c>
      <c r="E27" s="30">
        <v>85520.8</v>
      </c>
      <c r="F27" s="30">
        <v>58252.3</v>
      </c>
      <c r="G27" s="30">
        <v>62510.9</v>
      </c>
      <c r="H27" s="30">
        <v>49615.3</v>
      </c>
      <c r="I27" s="30">
        <v>49182.600000000006</v>
      </c>
      <c r="J27" s="30">
        <v>42372.5</v>
      </c>
      <c r="K27" s="30">
        <v>28273.9</v>
      </c>
      <c r="L27" s="30">
        <v>33190.400000000001</v>
      </c>
      <c r="M27" s="30">
        <v>33847.800000000003</v>
      </c>
      <c r="N27" s="30">
        <v>45457.100000000006</v>
      </c>
      <c r="O27" s="30">
        <v>69303.900000000009</v>
      </c>
      <c r="P27" s="30">
        <v>49507.600000000006</v>
      </c>
      <c r="Q27" s="79">
        <v>57304.123</v>
      </c>
      <c r="R27" s="79">
        <v>53533.84</v>
      </c>
      <c r="T27" s="79"/>
      <c r="W27" s="75"/>
      <c r="X27" s="75"/>
    </row>
    <row r="28" spans="1:26" ht="15" customHeight="1" x14ac:dyDescent="0.35">
      <c r="A28" s="29" t="s">
        <v>24</v>
      </c>
      <c r="B28" s="30">
        <v>23758.2</v>
      </c>
      <c r="C28" s="30">
        <v>20006.400000000001</v>
      </c>
      <c r="D28" s="30">
        <v>20958.2</v>
      </c>
      <c r="E28" s="30">
        <v>19321.100000000002</v>
      </c>
      <c r="F28" s="30">
        <v>20844</v>
      </c>
      <c r="G28" s="30">
        <v>18791.3</v>
      </c>
      <c r="H28" s="30">
        <v>19495.100000000002</v>
      </c>
      <c r="I28" s="30">
        <v>18915.5</v>
      </c>
      <c r="J28" s="30">
        <v>20392.300000000003</v>
      </c>
      <c r="K28" s="30">
        <v>16822</v>
      </c>
      <c r="L28" s="30">
        <v>19458.8</v>
      </c>
      <c r="M28" s="30">
        <v>15756.2</v>
      </c>
      <c r="N28" s="30">
        <v>12218.2</v>
      </c>
      <c r="O28" s="30">
        <v>11459.300000000001</v>
      </c>
      <c r="P28" s="30">
        <v>11729.7</v>
      </c>
      <c r="Q28" s="79">
        <v>14249.125</v>
      </c>
      <c r="R28" s="79">
        <v>15362.790999999999</v>
      </c>
      <c r="T28" s="79"/>
      <c r="W28" s="75"/>
      <c r="X28" s="75"/>
    </row>
    <row r="29" spans="1:26" ht="15" customHeight="1" x14ac:dyDescent="0.35">
      <c r="A29" s="29" t="s">
        <v>899</v>
      </c>
      <c r="B29" s="30">
        <v>40.800000000000004</v>
      </c>
      <c r="C29" s="30">
        <v>114.2</v>
      </c>
      <c r="D29" s="30">
        <v>217</v>
      </c>
      <c r="E29" s="30">
        <v>70</v>
      </c>
      <c r="F29" s="30">
        <v>34.6</v>
      </c>
      <c r="G29" s="30">
        <v>32.300000000000004</v>
      </c>
      <c r="H29" s="30">
        <v>1.6</v>
      </c>
      <c r="I29" s="30">
        <v>0.4</v>
      </c>
      <c r="J29" s="30">
        <v>32.1</v>
      </c>
      <c r="K29" s="30">
        <v>1574.9</v>
      </c>
      <c r="L29" s="30">
        <v>743.5</v>
      </c>
      <c r="M29" s="30">
        <v>625.6</v>
      </c>
      <c r="N29" s="30">
        <v>578.20000000000005</v>
      </c>
      <c r="O29" s="30">
        <v>974.30000000000007</v>
      </c>
      <c r="P29" s="30">
        <v>641.6</v>
      </c>
      <c r="Q29" s="79">
        <v>1317.8989999999999</v>
      </c>
      <c r="R29" s="79">
        <v>749.95600000000002</v>
      </c>
      <c r="T29" s="79"/>
      <c r="W29" s="75"/>
      <c r="X29" s="75"/>
    </row>
    <row r="30" spans="1:26" ht="15" customHeight="1" x14ac:dyDescent="0.35">
      <c r="A30" s="29" t="s">
        <v>77</v>
      </c>
      <c r="B30" s="30" t="s">
        <v>1</v>
      </c>
      <c r="C30" s="30" t="s">
        <v>1</v>
      </c>
      <c r="D30" s="30" t="s">
        <v>1</v>
      </c>
      <c r="E30" s="30" t="s">
        <v>1</v>
      </c>
      <c r="F30" s="30" t="s">
        <v>1</v>
      </c>
      <c r="G30" s="30" t="s">
        <v>1</v>
      </c>
      <c r="H30" s="30" t="s">
        <v>1</v>
      </c>
      <c r="I30" s="30" t="s">
        <v>1</v>
      </c>
      <c r="J30" s="30" t="s">
        <v>1</v>
      </c>
      <c r="K30" s="30">
        <v>218.9</v>
      </c>
      <c r="L30" s="30">
        <v>865.2</v>
      </c>
      <c r="M30" s="30">
        <v>513.30000000000007</v>
      </c>
      <c r="N30" s="30">
        <v>708.5</v>
      </c>
      <c r="O30" s="30">
        <v>761.30000000000007</v>
      </c>
      <c r="P30" s="30">
        <v>99.4</v>
      </c>
      <c r="Q30" s="79">
        <v>245.31</v>
      </c>
      <c r="R30" s="79">
        <v>529.73</v>
      </c>
      <c r="T30" s="79"/>
      <c r="W30" s="75"/>
      <c r="X30" s="75"/>
    </row>
    <row r="31" spans="1:26" ht="15" customHeight="1" x14ac:dyDescent="0.35">
      <c r="A31" s="29" t="s">
        <v>931</v>
      </c>
      <c r="B31" s="30">
        <v>57153.9</v>
      </c>
      <c r="C31" s="30">
        <v>51320.9</v>
      </c>
      <c r="D31" s="30">
        <v>55807.3</v>
      </c>
      <c r="E31" s="30">
        <v>51967.600000000006</v>
      </c>
      <c r="F31" s="30">
        <v>54895.100000000006</v>
      </c>
      <c r="G31" s="30">
        <v>50196.600000000006</v>
      </c>
      <c r="H31" s="30">
        <v>51121.200000000004</v>
      </c>
      <c r="I31" s="30">
        <v>54698.400000000001</v>
      </c>
      <c r="J31" s="30">
        <v>50220.200000000004</v>
      </c>
      <c r="K31" s="30">
        <v>41739.100000000006</v>
      </c>
      <c r="L31" s="30">
        <v>5864.2000000000007</v>
      </c>
      <c r="M31" s="30">
        <v>1426</v>
      </c>
      <c r="N31" s="30">
        <v>4583.4000000000005</v>
      </c>
      <c r="O31" s="30">
        <v>5766.1</v>
      </c>
      <c r="P31" s="30">
        <v>15771.2</v>
      </c>
      <c r="Q31" s="79">
        <v>6402.81</v>
      </c>
      <c r="R31" s="79">
        <v>11469.253000000001</v>
      </c>
      <c r="T31" s="79"/>
      <c r="W31" s="75"/>
      <c r="X31" s="75"/>
    </row>
    <row r="32" spans="1:26" ht="15" customHeight="1" x14ac:dyDescent="0.35">
      <c r="A32" s="29" t="s">
        <v>78</v>
      </c>
      <c r="B32" s="30">
        <v>3978.5</v>
      </c>
      <c r="C32" s="30">
        <v>7818.2000000000007</v>
      </c>
      <c r="D32" s="30">
        <v>8010.9000000000005</v>
      </c>
      <c r="E32" s="30">
        <v>8813.6</v>
      </c>
      <c r="F32" s="30">
        <v>5491.7000000000007</v>
      </c>
      <c r="G32" s="30">
        <v>8831.1</v>
      </c>
      <c r="H32" s="30">
        <v>5391.8</v>
      </c>
      <c r="I32" s="30">
        <v>5937.6</v>
      </c>
      <c r="J32" s="30">
        <v>9094.4</v>
      </c>
      <c r="K32" s="30">
        <v>8396.3000000000011</v>
      </c>
      <c r="L32" s="30">
        <v>7150.4000000000005</v>
      </c>
      <c r="M32" s="30">
        <v>6319.8</v>
      </c>
      <c r="N32" s="30">
        <v>4212.8</v>
      </c>
      <c r="O32" s="30">
        <v>5624.4000000000005</v>
      </c>
      <c r="P32" s="30">
        <v>6926.9000000000005</v>
      </c>
      <c r="Q32" s="79">
        <v>3939.7060000000001</v>
      </c>
      <c r="R32" s="79">
        <v>2732.7550000000001</v>
      </c>
      <c r="T32" s="79"/>
      <c r="W32" s="75"/>
      <c r="X32" s="75"/>
    </row>
    <row r="33" spans="1:24" ht="15" customHeight="1" x14ac:dyDescent="0.35">
      <c r="A33" s="29" t="s">
        <v>32</v>
      </c>
      <c r="B33" s="30">
        <v>4281.3</v>
      </c>
      <c r="C33" s="30">
        <v>4421.4000000000005</v>
      </c>
      <c r="D33" s="30">
        <v>3605.6000000000004</v>
      </c>
      <c r="E33" s="30">
        <v>3347.4</v>
      </c>
      <c r="F33" s="30">
        <v>4360.4000000000005</v>
      </c>
      <c r="G33" s="30">
        <v>3595</v>
      </c>
      <c r="H33" s="30">
        <v>3700</v>
      </c>
      <c r="I33" s="30">
        <v>3930.4</v>
      </c>
      <c r="J33" s="30">
        <v>3738.8</v>
      </c>
      <c r="K33" s="30">
        <v>4593</v>
      </c>
      <c r="L33" s="30">
        <v>4290.8</v>
      </c>
      <c r="M33" s="30">
        <v>3782.7000000000003</v>
      </c>
      <c r="N33" s="30">
        <v>3636.3</v>
      </c>
      <c r="O33" s="30">
        <v>3983.2000000000003</v>
      </c>
      <c r="P33" s="30">
        <v>4310.1000000000004</v>
      </c>
      <c r="Q33" s="79">
        <v>4881.4269999999997</v>
      </c>
      <c r="R33" s="79">
        <v>4427.0190000000002</v>
      </c>
      <c r="T33" s="79"/>
      <c r="W33" s="75"/>
      <c r="X33" s="75"/>
    </row>
    <row r="34" spans="1:24" ht="15" customHeight="1" x14ac:dyDescent="0.35">
      <c r="A34" s="29" t="s">
        <v>932</v>
      </c>
      <c r="B34" s="30">
        <v>116403.6</v>
      </c>
      <c r="C34" s="30">
        <v>99650.3</v>
      </c>
      <c r="D34" s="30">
        <v>112391.5</v>
      </c>
      <c r="E34" s="30">
        <v>127652.8</v>
      </c>
      <c r="F34" s="30">
        <v>123951.90000000001</v>
      </c>
      <c r="G34" s="30">
        <v>161785.1</v>
      </c>
      <c r="H34" s="30">
        <v>189479.6</v>
      </c>
      <c r="I34" s="30">
        <v>219019.1</v>
      </c>
      <c r="J34" s="30">
        <v>213047.30000000002</v>
      </c>
      <c r="K34" s="30">
        <v>221783.2</v>
      </c>
      <c r="L34" s="30">
        <v>260227.30000000002</v>
      </c>
      <c r="M34" s="30">
        <v>250743.7</v>
      </c>
      <c r="N34" s="30">
        <v>289598.90000000002</v>
      </c>
      <c r="O34" s="30">
        <v>318646</v>
      </c>
      <c r="P34" s="30">
        <v>295241.2</v>
      </c>
      <c r="Q34" s="79">
        <v>310763.21299999999</v>
      </c>
      <c r="R34" s="79">
        <v>311671.16100000002</v>
      </c>
      <c r="T34" s="79"/>
      <c r="W34" s="75"/>
      <c r="X34" s="75"/>
    </row>
    <row r="35" spans="1:24" ht="15" customHeight="1" x14ac:dyDescent="0.35">
      <c r="A35" s="29" t="s">
        <v>934</v>
      </c>
      <c r="B35" s="30">
        <v>8071.2000000000007</v>
      </c>
      <c r="C35" s="30">
        <v>3291.5</v>
      </c>
      <c r="D35" s="30">
        <v>2301.9</v>
      </c>
      <c r="E35" s="30">
        <v>3130.1000000000004</v>
      </c>
      <c r="F35" s="30">
        <v>1034</v>
      </c>
      <c r="G35" s="30">
        <v>1017.9000000000001</v>
      </c>
      <c r="H35" s="30">
        <v>3062.4</v>
      </c>
      <c r="I35" s="30">
        <v>726.5</v>
      </c>
      <c r="J35" s="30">
        <v>703.5</v>
      </c>
      <c r="K35" s="30">
        <v>336</v>
      </c>
      <c r="L35" s="30">
        <v>666</v>
      </c>
      <c r="M35" s="30">
        <v>1162.9000000000001</v>
      </c>
      <c r="N35" s="30">
        <v>908.30000000000007</v>
      </c>
      <c r="O35" s="30">
        <v>636.30000000000007</v>
      </c>
      <c r="P35" s="30">
        <v>677.30000000000007</v>
      </c>
      <c r="Q35" s="79">
        <v>1162.7429999999999</v>
      </c>
      <c r="R35" s="79">
        <v>451.923</v>
      </c>
      <c r="T35" s="79"/>
      <c r="W35" s="75"/>
      <c r="X35" s="75"/>
    </row>
    <row r="36" spans="1:24" ht="15" customHeight="1" x14ac:dyDescent="0.35">
      <c r="A36" s="29" t="s">
        <v>933</v>
      </c>
      <c r="B36" s="30">
        <v>21379.800000000003</v>
      </c>
      <c r="C36" s="30">
        <v>18226.5</v>
      </c>
      <c r="D36" s="30">
        <v>20019.7</v>
      </c>
      <c r="E36" s="30">
        <v>23459.800000000003</v>
      </c>
      <c r="F36" s="30">
        <v>20993.9</v>
      </c>
      <c r="G36" s="30">
        <v>21203.5</v>
      </c>
      <c r="H36" s="30">
        <v>18453.8</v>
      </c>
      <c r="I36" s="30">
        <v>18143.900000000001</v>
      </c>
      <c r="J36" s="30">
        <v>15250.7</v>
      </c>
      <c r="K36" s="30">
        <v>24452.800000000003</v>
      </c>
      <c r="L36" s="30">
        <v>17265.3</v>
      </c>
      <c r="M36" s="30">
        <v>15812.5</v>
      </c>
      <c r="N36" s="30">
        <v>19977.5</v>
      </c>
      <c r="O36" s="30">
        <v>21246.2</v>
      </c>
      <c r="P36" s="30">
        <v>23883.100000000002</v>
      </c>
      <c r="Q36" s="79">
        <v>22292.498</v>
      </c>
      <c r="R36" s="79">
        <v>24119.915000000001</v>
      </c>
      <c r="T36" s="79"/>
      <c r="W36" s="75"/>
      <c r="X36" s="75"/>
    </row>
    <row r="37" spans="1:24" ht="15" customHeight="1" x14ac:dyDescent="0.35">
      <c r="A37" s="29" t="s">
        <v>79</v>
      </c>
      <c r="B37" s="30">
        <v>511</v>
      </c>
      <c r="C37" s="30">
        <v>706.90000000000009</v>
      </c>
      <c r="D37" s="30">
        <v>2594</v>
      </c>
      <c r="E37" s="30">
        <v>2559.2000000000003</v>
      </c>
      <c r="F37" s="30">
        <v>5731.7000000000007</v>
      </c>
      <c r="G37" s="30">
        <v>5875.1</v>
      </c>
      <c r="H37" s="30">
        <v>7468.3</v>
      </c>
      <c r="I37" s="30">
        <v>8257.9</v>
      </c>
      <c r="J37" s="30">
        <v>9192</v>
      </c>
      <c r="K37" s="30">
        <v>6409.1</v>
      </c>
      <c r="L37" s="30">
        <v>7144.5</v>
      </c>
      <c r="M37" s="30">
        <v>7191.2000000000007</v>
      </c>
      <c r="N37" s="30">
        <v>6869</v>
      </c>
      <c r="O37" s="30">
        <v>6003.9000000000005</v>
      </c>
      <c r="P37" s="30">
        <v>5638.2000000000007</v>
      </c>
      <c r="Q37" s="79">
        <v>5801.1040000000003</v>
      </c>
      <c r="R37" s="79">
        <v>5157.7860000000001</v>
      </c>
      <c r="T37" s="79"/>
      <c r="W37" s="75"/>
      <c r="X37" s="75"/>
    </row>
    <row r="38" spans="1:24" ht="15" customHeight="1" x14ac:dyDescent="0.35">
      <c r="A38" s="29" t="s">
        <v>80</v>
      </c>
      <c r="B38" s="30">
        <v>11959.800000000001</v>
      </c>
      <c r="C38" s="30">
        <v>12585</v>
      </c>
      <c r="D38" s="30">
        <v>13380.2</v>
      </c>
      <c r="E38" s="30">
        <v>21417.4</v>
      </c>
      <c r="F38" s="30">
        <v>24155.7</v>
      </c>
      <c r="G38" s="30">
        <v>16867.600000000002</v>
      </c>
      <c r="H38" s="30">
        <v>22486.100000000002</v>
      </c>
      <c r="I38" s="30">
        <v>14896.300000000001</v>
      </c>
      <c r="J38" s="30">
        <v>18512</v>
      </c>
      <c r="K38" s="30">
        <v>21134</v>
      </c>
      <c r="L38" s="30">
        <v>22676.100000000002</v>
      </c>
      <c r="M38" s="30">
        <v>16985.600000000002</v>
      </c>
      <c r="N38" s="30">
        <v>19276</v>
      </c>
      <c r="O38" s="30">
        <v>14553</v>
      </c>
      <c r="P38" s="30">
        <v>18085.8</v>
      </c>
      <c r="Q38" s="79">
        <v>20975.256000000001</v>
      </c>
      <c r="R38" s="79">
        <v>24644.995999999999</v>
      </c>
      <c r="T38" s="79"/>
      <c r="W38" s="75"/>
      <c r="X38" s="75"/>
    </row>
    <row r="39" spans="1:24" ht="15" customHeight="1" x14ac:dyDescent="0.35">
      <c r="A39" s="29" t="s">
        <v>36</v>
      </c>
      <c r="B39" s="30">
        <v>31616.2</v>
      </c>
      <c r="C39" s="30">
        <v>28969.200000000001</v>
      </c>
      <c r="D39" s="30">
        <v>25079.100000000002</v>
      </c>
      <c r="E39" s="30">
        <v>29232.400000000001</v>
      </c>
      <c r="F39" s="30">
        <v>29717.5</v>
      </c>
      <c r="G39" s="30">
        <v>31379</v>
      </c>
      <c r="H39" s="30">
        <v>37232.5</v>
      </c>
      <c r="I39" s="30">
        <v>33230</v>
      </c>
      <c r="J39" s="30">
        <v>36342</v>
      </c>
      <c r="K39" s="30">
        <v>37594</v>
      </c>
      <c r="L39" s="30">
        <v>34417.700000000004</v>
      </c>
      <c r="M39" s="30">
        <v>32335.600000000002</v>
      </c>
      <c r="N39" s="30">
        <v>32202.800000000003</v>
      </c>
      <c r="O39" s="30">
        <v>32653.5</v>
      </c>
      <c r="P39" s="30">
        <v>33096.700000000004</v>
      </c>
      <c r="Q39" s="79">
        <v>33734.824999999997</v>
      </c>
      <c r="R39" s="79">
        <v>33308.131000000001</v>
      </c>
      <c r="T39" s="79"/>
      <c r="W39" s="75"/>
      <c r="X39" s="75"/>
    </row>
    <row r="40" spans="1:24" ht="15" customHeight="1" x14ac:dyDescent="0.35">
      <c r="A40" s="29" t="s">
        <v>81</v>
      </c>
      <c r="B40" s="30">
        <v>18730.7</v>
      </c>
      <c r="C40" s="30">
        <v>11441.900000000001</v>
      </c>
      <c r="D40" s="30">
        <v>15046.2</v>
      </c>
      <c r="E40" s="30">
        <v>20955.7</v>
      </c>
      <c r="F40" s="30">
        <v>20730.800000000003</v>
      </c>
      <c r="G40" s="30">
        <v>19058.900000000001</v>
      </c>
      <c r="H40" s="30">
        <v>29374.9</v>
      </c>
      <c r="I40" s="30">
        <v>31445.7</v>
      </c>
      <c r="J40" s="30">
        <v>26522.600000000002</v>
      </c>
      <c r="K40" s="30">
        <v>34936.700000000004</v>
      </c>
      <c r="L40" s="30">
        <v>27491</v>
      </c>
      <c r="M40" s="30">
        <v>25927.200000000001</v>
      </c>
      <c r="N40" s="30">
        <v>24720.800000000003</v>
      </c>
      <c r="O40" s="30">
        <v>20200.400000000001</v>
      </c>
      <c r="P40" s="30">
        <v>20989</v>
      </c>
      <c r="Q40" s="79">
        <v>20142.361000000001</v>
      </c>
      <c r="R40" s="79">
        <v>13090.9</v>
      </c>
      <c r="T40" s="79"/>
      <c r="W40" s="75"/>
      <c r="X40" s="75"/>
    </row>
    <row r="41" spans="1:24" ht="15" customHeight="1" x14ac:dyDescent="0.35">
      <c r="A41" s="29" t="s">
        <v>82</v>
      </c>
      <c r="B41" s="30">
        <v>6917.6</v>
      </c>
      <c r="C41" s="30">
        <v>7566.9000000000005</v>
      </c>
      <c r="D41" s="30">
        <v>4488.2</v>
      </c>
      <c r="E41" s="30">
        <v>4571.6000000000004</v>
      </c>
      <c r="F41" s="30">
        <v>7316.3</v>
      </c>
      <c r="G41" s="30">
        <v>6957.6</v>
      </c>
      <c r="H41" s="30">
        <v>10253.400000000001</v>
      </c>
      <c r="I41" s="30">
        <v>10107.900000000001</v>
      </c>
      <c r="J41" s="30">
        <v>11224.1</v>
      </c>
      <c r="K41" s="30">
        <v>16687.100000000002</v>
      </c>
      <c r="L41" s="30">
        <v>12830.800000000001</v>
      </c>
      <c r="M41" s="30">
        <v>12018</v>
      </c>
      <c r="N41" s="30">
        <v>13671.6</v>
      </c>
      <c r="O41" s="30">
        <v>11766.900000000001</v>
      </c>
      <c r="P41" s="30">
        <v>9935.9000000000015</v>
      </c>
      <c r="Q41" s="79">
        <v>11782.432000000001</v>
      </c>
      <c r="R41" s="79">
        <v>10432.731</v>
      </c>
      <c r="T41" s="79"/>
      <c r="W41" s="75"/>
      <c r="X41" s="75"/>
    </row>
    <row r="42" spans="1:24" ht="15" customHeight="1" x14ac:dyDescent="0.35">
      <c r="A42" s="29" t="s">
        <v>38</v>
      </c>
      <c r="B42" s="30">
        <v>3141.3</v>
      </c>
      <c r="C42" s="30">
        <v>4346.3</v>
      </c>
      <c r="D42" s="30">
        <v>3740.7000000000003</v>
      </c>
      <c r="E42" s="30">
        <v>4591.1000000000004</v>
      </c>
      <c r="F42" s="30">
        <v>4221.1000000000004</v>
      </c>
      <c r="G42" s="30">
        <v>3841.2000000000003</v>
      </c>
      <c r="H42" s="30">
        <v>3641.1000000000004</v>
      </c>
      <c r="I42" s="30">
        <v>4704.5</v>
      </c>
      <c r="J42" s="30">
        <v>4708.3</v>
      </c>
      <c r="K42" s="30">
        <v>4212.9000000000005</v>
      </c>
      <c r="L42" s="30">
        <v>3951.5</v>
      </c>
      <c r="M42" s="30">
        <v>3576.1000000000004</v>
      </c>
      <c r="N42" s="30">
        <v>3036.7000000000003</v>
      </c>
      <c r="O42" s="30">
        <v>3389.5</v>
      </c>
      <c r="P42" s="30">
        <v>3129.2000000000003</v>
      </c>
      <c r="Q42" s="79">
        <v>3638.0070000000001</v>
      </c>
      <c r="R42" s="79">
        <v>3737.0129999999999</v>
      </c>
      <c r="T42" s="79"/>
      <c r="W42" s="75"/>
      <c r="X42" s="75"/>
    </row>
    <row r="43" spans="1:24" ht="15" customHeight="1" x14ac:dyDescent="0.35">
      <c r="A43" s="29" t="s">
        <v>40</v>
      </c>
      <c r="B43" s="30">
        <v>1100.3</v>
      </c>
      <c r="C43" s="30">
        <v>632.20000000000005</v>
      </c>
      <c r="D43" s="30">
        <v>243.70000000000002</v>
      </c>
      <c r="E43" s="30">
        <v>650.30000000000007</v>
      </c>
      <c r="F43" s="30">
        <v>521.80000000000007</v>
      </c>
      <c r="G43" s="30">
        <v>498.1</v>
      </c>
      <c r="H43" s="30">
        <v>1612.7</v>
      </c>
      <c r="I43" s="30">
        <v>1255.4000000000001</v>
      </c>
      <c r="J43" s="30">
        <v>1705.3000000000002</v>
      </c>
      <c r="K43" s="30">
        <v>1379.2</v>
      </c>
      <c r="L43" s="30">
        <v>1503.5</v>
      </c>
      <c r="M43" s="30">
        <v>1973.6000000000001</v>
      </c>
      <c r="N43" s="30">
        <v>2610.6000000000004</v>
      </c>
      <c r="O43" s="30">
        <v>1553.2</v>
      </c>
      <c r="P43" s="30">
        <v>1606.3000000000002</v>
      </c>
      <c r="Q43" s="79">
        <v>1309.8219999999999</v>
      </c>
      <c r="R43" s="79">
        <v>1011.47</v>
      </c>
      <c r="T43" s="79"/>
      <c r="W43" s="75"/>
      <c r="X43" s="75"/>
    </row>
    <row r="44" spans="1:24" ht="15" customHeight="1" x14ac:dyDescent="0.35">
      <c r="A44" s="29" t="s">
        <v>41</v>
      </c>
      <c r="B44" s="30">
        <v>4190.7</v>
      </c>
      <c r="C44" s="30">
        <v>3345.8</v>
      </c>
      <c r="D44" s="30">
        <v>3652.1000000000004</v>
      </c>
      <c r="E44" s="30">
        <v>3789.7000000000003</v>
      </c>
      <c r="F44" s="30">
        <v>2865.4</v>
      </c>
      <c r="G44" s="30">
        <v>2806.7000000000003</v>
      </c>
      <c r="H44" s="30">
        <v>3907.4</v>
      </c>
      <c r="I44" s="30">
        <v>3269.1000000000004</v>
      </c>
      <c r="J44" s="30">
        <v>4387.4000000000005</v>
      </c>
      <c r="K44" s="30">
        <v>4417.9000000000005</v>
      </c>
      <c r="L44" s="30">
        <v>4686.2</v>
      </c>
      <c r="M44" s="30">
        <v>5168.9000000000005</v>
      </c>
      <c r="N44" s="30">
        <v>5845.1</v>
      </c>
      <c r="O44" s="30">
        <v>6234.9000000000005</v>
      </c>
      <c r="P44" s="30">
        <v>5656</v>
      </c>
      <c r="Q44" s="79">
        <v>5706.0259999999998</v>
      </c>
      <c r="R44" s="79">
        <v>5924.0540000000001</v>
      </c>
      <c r="T44" s="79"/>
      <c r="W44" s="75"/>
      <c r="X44" s="75"/>
    </row>
    <row r="45" spans="1:24" ht="15" customHeight="1" x14ac:dyDescent="0.35">
      <c r="A45" s="29" t="s">
        <v>83</v>
      </c>
      <c r="B45" s="30">
        <v>754.7</v>
      </c>
      <c r="C45" s="30">
        <v>456.6</v>
      </c>
      <c r="D45" s="30">
        <v>294.5</v>
      </c>
      <c r="E45" s="30">
        <v>16.600000000000001</v>
      </c>
      <c r="F45" s="30">
        <v>98.9</v>
      </c>
      <c r="G45" s="30">
        <v>0</v>
      </c>
      <c r="H45" s="30">
        <v>0</v>
      </c>
      <c r="I45" s="30">
        <v>0.8</v>
      </c>
      <c r="J45" s="30">
        <v>0</v>
      </c>
      <c r="K45" s="30">
        <v>0</v>
      </c>
      <c r="L45" s="30">
        <v>0</v>
      </c>
      <c r="M45" s="30">
        <v>0.1</v>
      </c>
      <c r="N45" s="30">
        <v>0</v>
      </c>
      <c r="O45" s="30">
        <v>9.5</v>
      </c>
      <c r="P45" s="30">
        <v>35.800000000000004</v>
      </c>
      <c r="Q45" s="79">
        <v>15.926</v>
      </c>
      <c r="R45" s="79">
        <v>0</v>
      </c>
      <c r="T45" s="79"/>
      <c r="W45" s="75"/>
      <c r="X45" s="75"/>
    </row>
    <row r="46" spans="1:24" ht="15" customHeight="1" x14ac:dyDescent="0.35">
      <c r="A46" s="29" t="s">
        <v>84</v>
      </c>
      <c r="B46" s="30">
        <v>164.9</v>
      </c>
      <c r="C46" s="30">
        <v>177.10000000000002</v>
      </c>
      <c r="D46" s="30">
        <v>169.5</v>
      </c>
      <c r="E46" s="30">
        <v>183.20000000000002</v>
      </c>
      <c r="F46" s="30">
        <v>187.60000000000002</v>
      </c>
      <c r="G46" s="30">
        <v>240.10000000000002</v>
      </c>
      <c r="H46" s="30">
        <v>84.800000000000011</v>
      </c>
      <c r="I46" s="30">
        <v>140.4</v>
      </c>
      <c r="J46" s="30">
        <v>484.3</v>
      </c>
      <c r="K46" s="30">
        <v>1245.5</v>
      </c>
      <c r="L46" s="30">
        <v>1116</v>
      </c>
      <c r="M46" s="30">
        <v>455</v>
      </c>
      <c r="N46" s="30">
        <v>281.90000000000003</v>
      </c>
      <c r="O46" s="30">
        <v>551.1</v>
      </c>
      <c r="P46" s="30">
        <v>98.300000000000011</v>
      </c>
      <c r="Q46" s="79">
        <v>247.37</v>
      </c>
      <c r="R46" s="79">
        <v>54.569000000000003</v>
      </c>
      <c r="T46" s="79"/>
      <c r="W46" s="75"/>
      <c r="X46" s="75"/>
    </row>
    <row r="47" spans="1:24" ht="15" customHeight="1" x14ac:dyDescent="0.35">
      <c r="A47" s="29" t="s">
        <v>935</v>
      </c>
      <c r="B47" s="30">
        <v>532810.70000000007</v>
      </c>
      <c r="C47" s="30">
        <v>514193.10000000003</v>
      </c>
      <c r="D47" s="30">
        <v>497547.60000000003</v>
      </c>
      <c r="E47" s="30">
        <v>572995.9</v>
      </c>
      <c r="F47" s="30">
        <v>580508.20000000007</v>
      </c>
      <c r="G47" s="30">
        <v>621116.80000000005</v>
      </c>
      <c r="H47" s="30">
        <v>782916</v>
      </c>
      <c r="I47" s="30">
        <v>701333.4</v>
      </c>
      <c r="J47" s="30">
        <v>757644.4</v>
      </c>
      <c r="K47" s="30">
        <v>734503.8</v>
      </c>
      <c r="L47" s="30">
        <v>771215.8</v>
      </c>
      <c r="M47" s="30">
        <v>746617</v>
      </c>
      <c r="N47" s="30">
        <v>755089.9</v>
      </c>
      <c r="O47" s="30">
        <v>860233.60000000009</v>
      </c>
      <c r="P47" s="30">
        <v>832291.70000000007</v>
      </c>
      <c r="Q47" s="79">
        <v>862723.17599999974</v>
      </c>
      <c r="R47" s="79">
        <v>932085.10800000024</v>
      </c>
      <c r="T47" s="79"/>
      <c r="W47" s="75"/>
      <c r="X47" s="75"/>
    </row>
    <row r="48" spans="1:24" ht="15" customHeight="1" x14ac:dyDescent="0.35">
      <c r="A48" s="48" t="s">
        <v>974</v>
      </c>
      <c r="B48" s="49">
        <v>1352419.5</v>
      </c>
      <c r="C48" s="49">
        <v>1346649</v>
      </c>
      <c r="D48" s="49">
        <v>1329443</v>
      </c>
      <c r="E48" s="49">
        <v>1404769.4000000001</v>
      </c>
      <c r="F48" s="49">
        <v>1365476.4000000001</v>
      </c>
      <c r="G48" s="49">
        <v>1430840</v>
      </c>
      <c r="H48" s="49">
        <v>1640426.2000000002</v>
      </c>
      <c r="I48" s="49">
        <v>1569747.9000000001</v>
      </c>
      <c r="J48" s="49">
        <v>1661127.2000000002</v>
      </c>
      <c r="K48" s="49">
        <v>1694870.3</v>
      </c>
      <c r="L48" s="49">
        <v>1697126.7000000002</v>
      </c>
      <c r="M48" s="49">
        <v>1632762.4000000001</v>
      </c>
      <c r="N48" s="49">
        <v>1727702.4000000001</v>
      </c>
      <c r="O48" s="49">
        <v>1936175.2000000002</v>
      </c>
      <c r="P48" s="49">
        <v>1861965.2000000002</v>
      </c>
      <c r="Q48" s="99">
        <v>1995495.189</v>
      </c>
      <c r="R48" s="99">
        <v>2156117.253</v>
      </c>
      <c r="S48" s="75"/>
      <c r="T48" s="79"/>
      <c r="W48" s="75"/>
      <c r="X48" s="75"/>
    </row>
    <row r="49" spans="1:24" ht="15" customHeight="1" x14ac:dyDescent="0.35">
      <c r="A49" s="46"/>
      <c r="B49" s="111" t="s">
        <v>65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T49" s="79"/>
      <c r="U49" s="79"/>
      <c r="V49" s="79"/>
      <c r="W49" s="75"/>
      <c r="X49" s="75"/>
    </row>
    <row r="50" spans="1:24" ht="15" customHeight="1" x14ac:dyDescent="0.35">
      <c r="A50" s="29" t="s">
        <v>67</v>
      </c>
      <c r="B50" s="30">
        <v>1340</v>
      </c>
      <c r="C50" s="30">
        <v>1492</v>
      </c>
      <c r="D50" s="30">
        <v>2300.4</v>
      </c>
      <c r="E50" s="30">
        <v>1446.9</v>
      </c>
      <c r="F50" s="30">
        <v>1253</v>
      </c>
      <c r="G50" s="30">
        <v>1483.6</v>
      </c>
      <c r="H50" s="30">
        <v>1212.7</v>
      </c>
      <c r="I50" s="30">
        <v>1519.5</v>
      </c>
      <c r="J50" s="30">
        <v>1524.8</v>
      </c>
      <c r="K50" s="30">
        <v>1401.1</v>
      </c>
      <c r="L50" s="30">
        <v>1525.8</v>
      </c>
      <c r="M50" s="30">
        <v>1406.5</v>
      </c>
      <c r="N50" s="30">
        <v>1383.9</v>
      </c>
      <c r="O50" s="30">
        <v>1443.3</v>
      </c>
      <c r="P50" s="30">
        <v>1618</v>
      </c>
      <c r="Q50" s="79">
        <v>1443.3800899999999</v>
      </c>
      <c r="R50" s="79">
        <v>1430.9500399999999</v>
      </c>
      <c r="T50" s="79"/>
      <c r="W50" s="75"/>
      <c r="X50" s="75"/>
    </row>
    <row r="51" spans="1:24" ht="15" customHeight="1" x14ac:dyDescent="0.35">
      <c r="A51" s="29" t="s">
        <v>68</v>
      </c>
      <c r="B51" s="30">
        <v>35805.5</v>
      </c>
      <c r="C51" s="30">
        <v>69858.8</v>
      </c>
      <c r="D51" s="30">
        <v>66737.3</v>
      </c>
      <c r="E51" s="30">
        <v>60139.1</v>
      </c>
      <c r="F51" s="30">
        <v>55710.5</v>
      </c>
      <c r="G51" s="30">
        <v>48131.5</v>
      </c>
      <c r="H51" s="30">
        <v>38510.1</v>
      </c>
      <c r="I51" s="30">
        <v>29141.9</v>
      </c>
      <c r="J51" s="30">
        <v>31674.6</v>
      </c>
      <c r="K51" s="30">
        <v>28470.3</v>
      </c>
      <c r="L51" s="30">
        <v>20852.2</v>
      </c>
      <c r="M51" s="30">
        <v>14401.6</v>
      </c>
      <c r="N51" s="30">
        <v>15384.2</v>
      </c>
      <c r="O51" s="30">
        <v>36669.699999999997</v>
      </c>
      <c r="P51" s="30">
        <v>16967.8</v>
      </c>
      <c r="Q51" s="79">
        <v>20472.209706999998</v>
      </c>
      <c r="R51" s="79">
        <v>37695.820758000009</v>
      </c>
      <c r="T51" s="79"/>
      <c r="W51" s="75"/>
      <c r="X51" s="75"/>
    </row>
    <row r="52" spans="1:24" ht="15" customHeight="1" x14ac:dyDescent="0.35">
      <c r="A52" s="29" t="s">
        <v>929</v>
      </c>
      <c r="B52" s="30">
        <v>11422.2</v>
      </c>
      <c r="C52" s="30">
        <v>8961.7999999999993</v>
      </c>
      <c r="D52" s="30">
        <v>14361.8</v>
      </c>
      <c r="E52" s="30">
        <v>17376.599999999999</v>
      </c>
      <c r="F52" s="30">
        <v>17733.8</v>
      </c>
      <c r="G52" s="30">
        <v>17311</v>
      </c>
      <c r="H52" s="30">
        <v>16710.400000000001</v>
      </c>
      <c r="I52" s="30">
        <v>17971.3</v>
      </c>
      <c r="J52" s="30">
        <v>15753.3</v>
      </c>
      <c r="K52" s="30">
        <v>14517.5</v>
      </c>
      <c r="L52" s="30">
        <v>15170.7</v>
      </c>
      <c r="M52" s="30">
        <v>14641</v>
      </c>
      <c r="N52" s="30">
        <v>18545.400000000001</v>
      </c>
      <c r="O52" s="30">
        <v>12633.8</v>
      </c>
      <c r="P52" s="30">
        <v>17060.2</v>
      </c>
      <c r="Q52" s="79">
        <v>14501.221509999999</v>
      </c>
      <c r="R52" s="79">
        <v>15785.02555</v>
      </c>
      <c r="T52" s="79"/>
      <c r="W52" s="75"/>
      <c r="X52" s="75"/>
    </row>
    <row r="53" spans="1:24" ht="15" customHeight="1" x14ac:dyDescent="0.35">
      <c r="A53" s="29" t="s">
        <v>69</v>
      </c>
      <c r="B53" s="30">
        <v>116.8</v>
      </c>
      <c r="C53" s="30">
        <v>227.1</v>
      </c>
      <c r="D53" s="30">
        <v>165.2</v>
      </c>
      <c r="E53" s="30">
        <v>200.6</v>
      </c>
      <c r="F53" s="30">
        <v>175.6</v>
      </c>
      <c r="G53" s="30">
        <v>126.7</v>
      </c>
      <c r="H53" s="30">
        <v>223.1</v>
      </c>
      <c r="I53" s="30">
        <v>160.9</v>
      </c>
      <c r="J53" s="30">
        <v>159</v>
      </c>
      <c r="K53" s="30">
        <v>210.7</v>
      </c>
      <c r="L53" s="30">
        <v>145.5</v>
      </c>
      <c r="M53" s="30">
        <v>133.4</v>
      </c>
      <c r="N53" s="30">
        <v>93.4</v>
      </c>
      <c r="O53" s="30">
        <v>146</v>
      </c>
      <c r="P53" s="30">
        <v>92.3</v>
      </c>
      <c r="Q53" s="79">
        <v>117.04948999999999</v>
      </c>
      <c r="R53" s="79">
        <v>46.923970000000011</v>
      </c>
      <c r="T53" s="79"/>
      <c r="W53" s="75"/>
      <c r="X53" s="75"/>
    </row>
    <row r="54" spans="1:24" ht="15" customHeight="1" x14ac:dyDescent="0.35">
      <c r="A54" s="29" t="s">
        <v>70</v>
      </c>
      <c r="B54" s="30">
        <v>43.2</v>
      </c>
      <c r="C54" s="30">
        <v>34.700000000000003</v>
      </c>
      <c r="D54" s="30">
        <v>63.9</v>
      </c>
      <c r="E54" s="30">
        <v>24.1</v>
      </c>
      <c r="F54" s="30">
        <v>105.4</v>
      </c>
      <c r="G54" s="30">
        <v>107.8</v>
      </c>
      <c r="H54" s="30">
        <v>75.3</v>
      </c>
      <c r="I54" s="30">
        <v>54</v>
      </c>
      <c r="J54" s="30">
        <v>98.1</v>
      </c>
      <c r="K54" s="30">
        <v>66.7</v>
      </c>
      <c r="L54" s="30">
        <v>43</v>
      </c>
      <c r="M54" s="30">
        <v>13.6</v>
      </c>
      <c r="N54" s="30">
        <v>16.7</v>
      </c>
      <c r="O54" s="30">
        <v>34.9</v>
      </c>
      <c r="P54" s="30">
        <v>16.3</v>
      </c>
      <c r="Q54" s="79">
        <v>16.936790999999999</v>
      </c>
      <c r="R54" s="79">
        <v>42.680353000000004</v>
      </c>
      <c r="T54" s="79"/>
      <c r="W54" s="75"/>
      <c r="X54" s="75"/>
    </row>
    <row r="55" spans="1:24" ht="15" customHeight="1" x14ac:dyDescent="0.35">
      <c r="A55" s="29" t="s">
        <v>71</v>
      </c>
      <c r="B55" s="30">
        <v>9141.4</v>
      </c>
      <c r="C55" s="30">
        <v>7314.9</v>
      </c>
      <c r="D55" s="30">
        <v>10049.5</v>
      </c>
      <c r="E55" s="30">
        <v>5766.4</v>
      </c>
      <c r="F55" s="30">
        <v>7757.4</v>
      </c>
      <c r="G55" s="30">
        <v>9775.1</v>
      </c>
      <c r="H55" s="30">
        <v>5004</v>
      </c>
      <c r="I55" s="30">
        <v>11995.9</v>
      </c>
      <c r="J55" s="30">
        <v>6006.4</v>
      </c>
      <c r="K55" s="30">
        <v>10741.8</v>
      </c>
      <c r="L55" s="30">
        <v>8880.4</v>
      </c>
      <c r="M55" s="30">
        <v>4744.8999999999996</v>
      </c>
      <c r="N55" s="30">
        <v>8573.6</v>
      </c>
      <c r="O55" s="30">
        <v>8838.7999999999993</v>
      </c>
      <c r="P55" s="30">
        <v>7905</v>
      </c>
      <c r="Q55" s="79">
        <v>8522.5831299999991</v>
      </c>
      <c r="R55" s="79">
        <v>8545.8408299999992</v>
      </c>
      <c r="T55" s="79"/>
      <c r="W55" s="75"/>
      <c r="X55" s="75"/>
    </row>
    <row r="56" spans="1:24" ht="15" customHeight="1" x14ac:dyDescent="0.35">
      <c r="A56" s="29" t="s">
        <v>72</v>
      </c>
      <c r="B56" s="30" t="s">
        <v>1</v>
      </c>
      <c r="C56" s="30" t="s">
        <v>1</v>
      </c>
      <c r="D56" s="30">
        <v>0.1</v>
      </c>
      <c r="E56" s="30">
        <v>18.100000000000001</v>
      </c>
      <c r="F56" s="30">
        <v>14</v>
      </c>
      <c r="G56" s="30">
        <v>12.2</v>
      </c>
      <c r="H56" s="30">
        <v>16</v>
      </c>
      <c r="I56" s="30">
        <v>1.6</v>
      </c>
      <c r="J56" s="30">
        <v>2.9</v>
      </c>
      <c r="K56" s="30">
        <v>4.5999999999999996</v>
      </c>
      <c r="L56" s="30">
        <v>5.2</v>
      </c>
      <c r="M56" s="30">
        <v>6.1</v>
      </c>
      <c r="N56" s="30">
        <v>3.4</v>
      </c>
      <c r="O56" s="30">
        <v>1.9</v>
      </c>
      <c r="P56" s="30">
        <v>1.7</v>
      </c>
      <c r="Q56" s="79">
        <v>1.044</v>
      </c>
      <c r="R56" s="79">
        <v>0.6585700000000001</v>
      </c>
      <c r="T56" s="79"/>
      <c r="W56" s="75"/>
      <c r="X56" s="75"/>
    </row>
    <row r="57" spans="1:24" ht="15" customHeight="1" x14ac:dyDescent="0.35">
      <c r="A57" s="29" t="s">
        <v>73</v>
      </c>
      <c r="B57" s="30">
        <v>441.1</v>
      </c>
      <c r="C57" s="30">
        <v>848</v>
      </c>
      <c r="D57" s="30">
        <v>455.8</v>
      </c>
      <c r="E57" s="30">
        <v>845.3</v>
      </c>
      <c r="F57" s="30">
        <v>589.70000000000005</v>
      </c>
      <c r="G57" s="30">
        <v>101.9</v>
      </c>
      <c r="H57" s="30">
        <v>195.6</v>
      </c>
      <c r="I57" s="30">
        <v>641.4</v>
      </c>
      <c r="J57" s="30">
        <v>553.4</v>
      </c>
      <c r="K57" s="30">
        <v>480</v>
      </c>
      <c r="L57" s="30">
        <v>300.3</v>
      </c>
      <c r="M57" s="30">
        <v>201.9</v>
      </c>
      <c r="N57" s="30">
        <v>344.3</v>
      </c>
      <c r="O57" s="30">
        <v>567.20000000000005</v>
      </c>
      <c r="P57" s="30">
        <v>207.7</v>
      </c>
      <c r="Q57" s="79">
        <v>409.24806000000001</v>
      </c>
      <c r="R57" s="79">
        <v>266.00759899999997</v>
      </c>
      <c r="T57" s="79"/>
      <c r="W57" s="75"/>
      <c r="X57" s="75"/>
    </row>
    <row r="58" spans="1:24" ht="15" customHeight="1" x14ac:dyDescent="0.35">
      <c r="A58" s="29" t="s">
        <v>8</v>
      </c>
      <c r="B58" s="30">
        <v>1579.5</v>
      </c>
      <c r="C58" s="30">
        <v>1521.3</v>
      </c>
      <c r="D58" s="30">
        <v>1581.3</v>
      </c>
      <c r="E58" s="30">
        <v>1480.9</v>
      </c>
      <c r="F58" s="30">
        <v>1394.8</v>
      </c>
      <c r="G58" s="30">
        <v>1333.4</v>
      </c>
      <c r="H58" s="30">
        <v>1138.3</v>
      </c>
      <c r="I58" s="30">
        <v>1091.4000000000001</v>
      </c>
      <c r="J58" s="30">
        <v>932.1</v>
      </c>
      <c r="K58" s="30">
        <v>665</v>
      </c>
      <c r="L58" s="30">
        <v>666</v>
      </c>
      <c r="M58" s="30">
        <v>665.1</v>
      </c>
      <c r="N58" s="30">
        <v>630.6</v>
      </c>
      <c r="O58" s="30">
        <v>636</v>
      </c>
      <c r="P58" s="30">
        <v>520.1</v>
      </c>
      <c r="Q58" s="79">
        <v>440.16222000000005</v>
      </c>
      <c r="R58" s="79">
        <v>399.24514600000003</v>
      </c>
      <c r="T58" s="79"/>
      <c r="W58" s="75"/>
      <c r="X58" s="75"/>
    </row>
    <row r="59" spans="1:24" ht="15" customHeight="1" x14ac:dyDescent="0.35">
      <c r="A59" s="29" t="s">
        <v>74</v>
      </c>
      <c r="B59" s="30">
        <v>44.1</v>
      </c>
      <c r="C59" s="30">
        <v>61.8</v>
      </c>
      <c r="D59" s="30">
        <v>126.1</v>
      </c>
      <c r="E59" s="30">
        <v>148.1</v>
      </c>
      <c r="F59" s="30">
        <v>111.6</v>
      </c>
      <c r="G59" s="30">
        <v>75.900000000000006</v>
      </c>
      <c r="H59" s="30">
        <v>76.2</v>
      </c>
      <c r="I59" s="30">
        <v>65</v>
      </c>
      <c r="J59" s="30">
        <v>67</v>
      </c>
      <c r="K59" s="30">
        <v>47.5</v>
      </c>
      <c r="L59" s="30">
        <v>82</v>
      </c>
      <c r="M59" s="30">
        <v>52.7</v>
      </c>
      <c r="N59" s="30">
        <v>39.6</v>
      </c>
      <c r="O59" s="30">
        <v>38.700000000000003</v>
      </c>
      <c r="P59" s="30">
        <v>34.6</v>
      </c>
      <c r="Q59" s="79">
        <v>61.120570000000008</v>
      </c>
      <c r="R59" s="79">
        <v>32.005200000000002</v>
      </c>
      <c r="T59" s="79"/>
      <c r="W59" s="75"/>
      <c r="X59" s="75"/>
    </row>
    <row r="60" spans="1:24" ht="15" customHeight="1" x14ac:dyDescent="0.35">
      <c r="A60" s="29" t="s">
        <v>11</v>
      </c>
      <c r="B60" s="30">
        <v>1686.1</v>
      </c>
      <c r="C60" s="30">
        <v>1595.8</v>
      </c>
      <c r="D60" s="30">
        <v>1815.1</v>
      </c>
      <c r="E60" s="30">
        <v>2049</v>
      </c>
      <c r="F60" s="30">
        <v>2255.6</v>
      </c>
      <c r="G60" s="30">
        <v>1860.1</v>
      </c>
      <c r="H60" s="30">
        <v>1839</v>
      </c>
      <c r="I60" s="30">
        <v>1698.4</v>
      </c>
      <c r="J60" s="30">
        <v>1531</v>
      </c>
      <c r="K60" s="30">
        <v>1384.1</v>
      </c>
      <c r="L60" s="30">
        <v>1272.5</v>
      </c>
      <c r="M60" s="30">
        <v>1244.5</v>
      </c>
      <c r="N60" s="30">
        <v>1092.5999999999999</v>
      </c>
      <c r="O60" s="30">
        <v>1280.4000000000001</v>
      </c>
      <c r="P60" s="30">
        <v>1323.8</v>
      </c>
      <c r="Q60" s="79">
        <v>1170.4881900000003</v>
      </c>
      <c r="R60" s="79">
        <v>926.35395600000004</v>
      </c>
      <c r="T60" s="79"/>
      <c r="W60" s="75"/>
      <c r="X60" s="75"/>
    </row>
    <row r="61" spans="1:24" ht="15" customHeight="1" x14ac:dyDescent="0.35">
      <c r="A61" s="29" t="s">
        <v>64</v>
      </c>
      <c r="B61" s="30">
        <v>670.8</v>
      </c>
      <c r="C61" s="30">
        <v>576.1</v>
      </c>
      <c r="D61" s="30">
        <v>577.4</v>
      </c>
      <c r="E61" s="30">
        <v>625.29999999999995</v>
      </c>
      <c r="F61" s="30">
        <v>847.1</v>
      </c>
      <c r="G61" s="30">
        <v>740.1</v>
      </c>
      <c r="H61" s="30">
        <v>481.1</v>
      </c>
      <c r="I61" s="30">
        <v>1445.6</v>
      </c>
      <c r="J61" s="30">
        <v>1044</v>
      </c>
      <c r="K61" s="30">
        <v>695.9</v>
      </c>
      <c r="L61" s="30">
        <v>633</v>
      </c>
      <c r="M61" s="30">
        <v>462.3</v>
      </c>
      <c r="N61" s="30">
        <v>383.8</v>
      </c>
      <c r="O61" s="30">
        <v>388.9</v>
      </c>
      <c r="P61" s="30">
        <v>421.7</v>
      </c>
      <c r="Q61" s="79">
        <v>441.55025000000001</v>
      </c>
      <c r="R61" s="79">
        <v>341.65756199999998</v>
      </c>
      <c r="T61" s="79"/>
      <c r="W61" s="75"/>
      <c r="X61" s="75"/>
    </row>
    <row r="62" spans="1:24" ht="15" customHeight="1" x14ac:dyDescent="0.35">
      <c r="A62" s="29" t="s">
        <v>14</v>
      </c>
      <c r="B62" s="30">
        <v>263.60000000000002</v>
      </c>
      <c r="C62" s="30">
        <v>397.9</v>
      </c>
      <c r="D62" s="30">
        <v>620.79999999999995</v>
      </c>
      <c r="E62" s="30">
        <v>481.9</v>
      </c>
      <c r="F62" s="30">
        <v>366.4</v>
      </c>
      <c r="G62" s="30">
        <v>284</v>
      </c>
      <c r="H62" s="30">
        <v>241.6</v>
      </c>
      <c r="I62" s="30">
        <v>249</v>
      </c>
      <c r="J62" s="30">
        <v>250.6</v>
      </c>
      <c r="K62" s="30">
        <v>175.5</v>
      </c>
      <c r="L62" s="30">
        <v>185.5</v>
      </c>
      <c r="M62" s="30">
        <v>295.10000000000002</v>
      </c>
      <c r="N62" s="30">
        <v>236.3</v>
      </c>
      <c r="O62" s="30">
        <v>190.2</v>
      </c>
      <c r="P62" s="30">
        <v>305.60000000000002</v>
      </c>
      <c r="Q62" s="79">
        <v>480.364777</v>
      </c>
      <c r="R62" s="79">
        <v>668.58165999999994</v>
      </c>
      <c r="T62" s="79"/>
      <c r="W62" s="75"/>
      <c r="X62" s="75"/>
    </row>
    <row r="63" spans="1:24" ht="15" customHeight="1" x14ac:dyDescent="0.35">
      <c r="A63" s="29" t="s">
        <v>15</v>
      </c>
      <c r="B63" s="30">
        <v>145.80000000000001</v>
      </c>
      <c r="C63" s="30">
        <v>115</v>
      </c>
      <c r="D63" s="30">
        <v>195.7</v>
      </c>
      <c r="E63" s="30">
        <v>161.9</v>
      </c>
      <c r="F63" s="30">
        <v>213.3</v>
      </c>
      <c r="G63" s="30">
        <v>123</v>
      </c>
      <c r="H63" s="30">
        <v>141.4</v>
      </c>
      <c r="I63" s="30">
        <v>155.19999999999999</v>
      </c>
      <c r="J63" s="30">
        <v>144.69999999999999</v>
      </c>
      <c r="K63" s="30">
        <v>134.9</v>
      </c>
      <c r="L63" s="30">
        <v>199.6</v>
      </c>
      <c r="M63" s="30">
        <v>215.9</v>
      </c>
      <c r="N63" s="30">
        <v>189.1</v>
      </c>
      <c r="O63" s="30">
        <v>206.7</v>
      </c>
      <c r="P63" s="30">
        <v>145.9</v>
      </c>
      <c r="Q63" s="79">
        <v>208.87495000000001</v>
      </c>
      <c r="R63" s="79">
        <v>219.04039900000001</v>
      </c>
      <c r="T63" s="79"/>
      <c r="W63" s="75"/>
      <c r="X63" s="75"/>
    </row>
    <row r="64" spans="1:24" ht="15" customHeight="1" x14ac:dyDescent="0.35">
      <c r="A64" s="29" t="s">
        <v>16</v>
      </c>
      <c r="B64" s="30">
        <v>5867.9</v>
      </c>
      <c r="C64" s="30">
        <v>7521</v>
      </c>
      <c r="D64" s="30">
        <v>7384.4</v>
      </c>
      <c r="E64" s="30">
        <v>5710</v>
      </c>
      <c r="F64" s="30">
        <v>6899.4</v>
      </c>
      <c r="G64" s="30">
        <v>3904.3</v>
      </c>
      <c r="H64" s="30">
        <v>3857.6</v>
      </c>
      <c r="I64" s="30">
        <v>4962.8</v>
      </c>
      <c r="J64" s="30">
        <v>3111.6</v>
      </c>
      <c r="K64" s="30">
        <v>3037.6</v>
      </c>
      <c r="L64" s="30">
        <v>3894.7</v>
      </c>
      <c r="M64" s="30">
        <v>4258.3999999999996</v>
      </c>
      <c r="N64" s="30">
        <v>4176.1000000000004</v>
      </c>
      <c r="O64" s="30">
        <v>3306.1</v>
      </c>
      <c r="P64" s="30">
        <v>2353.3000000000002</v>
      </c>
      <c r="Q64" s="79">
        <v>3054.8067429999992</v>
      </c>
      <c r="R64" s="79">
        <v>1907.3977379999999</v>
      </c>
      <c r="T64" s="79"/>
      <c r="W64" s="75"/>
      <c r="X64" s="75"/>
    </row>
    <row r="65" spans="1:24" ht="15" customHeight="1" x14ac:dyDescent="0.35">
      <c r="A65" s="29" t="s">
        <v>17</v>
      </c>
      <c r="B65" s="30">
        <v>49295.8</v>
      </c>
      <c r="C65" s="30">
        <v>39080.800000000003</v>
      </c>
      <c r="D65" s="30">
        <v>31504</v>
      </c>
      <c r="E65" s="30">
        <v>24787.599999999999</v>
      </c>
      <c r="F65" s="30">
        <v>29799.1</v>
      </c>
      <c r="G65" s="30">
        <v>29232.1</v>
      </c>
      <c r="H65" s="30">
        <v>26023.599999999999</v>
      </c>
      <c r="I65" s="30">
        <v>30775.7</v>
      </c>
      <c r="J65" s="30">
        <v>39416.9</v>
      </c>
      <c r="K65" s="30">
        <v>49301.1</v>
      </c>
      <c r="L65" s="30">
        <v>51168.7</v>
      </c>
      <c r="M65" s="30">
        <v>57256.6</v>
      </c>
      <c r="N65" s="30">
        <v>55965.2</v>
      </c>
      <c r="O65" s="30">
        <v>60297.1</v>
      </c>
      <c r="P65" s="30">
        <v>57884.2</v>
      </c>
      <c r="Q65" s="79">
        <v>52875.698867999999</v>
      </c>
      <c r="R65" s="79">
        <v>45957.644279999993</v>
      </c>
      <c r="T65" s="79"/>
      <c r="W65" s="75"/>
      <c r="X65" s="75"/>
    </row>
    <row r="66" spans="1:24" ht="15" customHeight="1" x14ac:dyDescent="0.35">
      <c r="A66" s="29" t="s">
        <v>930</v>
      </c>
      <c r="B66" s="30">
        <v>19501.2</v>
      </c>
      <c r="C66" s="30">
        <v>22347.200000000001</v>
      </c>
      <c r="D66" s="30">
        <v>29274.799999999999</v>
      </c>
      <c r="E66" s="30">
        <v>32969.1</v>
      </c>
      <c r="F66" s="30">
        <v>22488</v>
      </c>
      <c r="G66" s="30">
        <v>32110.400000000001</v>
      </c>
      <c r="H66" s="30">
        <v>29593.7</v>
      </c>
      <c r="I66" s="30">
        <v>31401.599999999999</v>
      </c>
      <c r="J66" s="30">
        <v>28225.9</v>
      </c>
      <c r="K66" s="30">
        <v>27339.7</v>
      </c>
      <c r="L66" s="30">
        <v>33334.9</v>
      </c>
      <c r="M66" s="30">
        <v>35452</v>
      </c>
      <c r="N66" s="30">
        <v>40520.1</v>
      </c>
      <c r="O66" s="30">
        <v>27195.200000000001</v>
      </c>
      <c r="P66" s="30">
        <v>36187.199999999997</v>
      </c>
      <c r="Q66" s="79">
        <v>34822.623319999999</v>
      </c>
      <c r="R66" s="79">
        <v>29990.352010000006</v>
      </c>
      <c r="T66" s="79"/>
      <c r="W66" s="75"/>
      <c r="X66" s="75"/>
    </row>
    <row r="67" spans="1:24" ht="15" customHeight="1" x14ac:dyDescent="0.35">
      <c r="A67" s="29" t="s">
        <v>75</v>
      </c>
      <c r="B67" s="30">
        <v>445.3</v>
      </c>
      <c r="C67" s="30">
        <v>449.4</v>
      </c>
      <c r="D67" s="30">
        <v>506.5</v>
      </c>
      <c r="E67" s="30">
        <v>551.70000000000005</v>
      </c>
      <c r="F67" s="30">
        <v>596.4</v>
      </c>
      <c r="G67" s="30">
        <v>513.6</v>
      </c>
      <c r="H67" s="30">
        <v>449.1</v>
      </c>
      <c r="I67" s="30">
        <v>430.2</v>
      </c>
      <c r="J67" s="30">
        <v>391.4</v>
      </c>
      <c r="K67" s="30">
        <v>375.3</v>
      </c>
      <c r="L67" s="30">
        <v>385.4</v>
      </c>
      <c r="M67" s="30">
        <v>343.1</v>
      </c>
      <c r="N67" s="30">
        <v>342.8</v>
      </c>
      <c r="O67" s="30">
        <v>382.4</v>
      </c>
      <c r="P67" s="30">
        <v>383.7</v>
      </c>
      <c r="Q67" s="79">
        <v>368.25772199999994</v>
      </c>
      <c r="R67" s="79">
        <v>342.47797300000008</v>
      </c>
      <c r="T67" s="79"/>
      <c r="W67" s="75"/>
      <c r="X67" s="75"/>
    </row>
    <row r="68" spans="1:24" ht="15" customHeight="1" x14ac:dyDescent="0.35">
      <c r="A68" s="29" t="s">
        <v>22</v>
      </c>
      <c r="B68" s="30">
        <v>8029.7</v>
      </c>
      <c r="C68" s="30">
        <v>9342.4</v>
      </c>
      <c r="D68" s="30">
        <v>8176.9</v>
      </c>
      <c r="E68" s="30">
        <v>6593.2</v>
      </c>
      <c r="F68" s="30">
        <v>7119.9</v>
      </c>
      <c r="G68" s="30">
        <v>7173.3</v>
      </c>
      <c r="H68" s="30">
        <v>6135.2</v>
      </c>
      <c r="I68" s="30">
        <v>5511</v>
      </c>
      <c r="J68" s="30">
        <v>5534.9</v>
      </c>
      <c r="K68" s="30">
        <v>4890.3999999999996</v>
      </c>
      <c r="L68" s="30">
        <v>5885.6</v>
      </c>
      <c r="M68" s="30">
        <v>5397.6</v>
      </c>
      <c r="N68" s="30">
        <v>5748.6</v>
      </c>
      <c r="O68" s="30">
        <v>5738</v>
      </c>
      <c r="P68" s="30">
        <v>6035.1</v>
      </c>
      <c r="Q68" s="79">
        <v>8160.0126540000001</v>
      </c>
      <c r="R68" s="79">
        <v>7032.206263</v>
      </c>
      <c r="T68" s="79"/>
      <c r="W68" s="75"/>
      <c r="X68" s="75"/>
    </row>
    <row r="69" spans="1:24" ht="15" customHeight="1" x14ac:dyDescent="0.35">
      <c r="A69" s="29" t="s">
        <v>76</v>
      </c>
      <c r="B69" s="30">
        <v>6441.5</v>
      </c>
      <c r="C69" s="30">
        <v>5555.5</v>
      </c>
      <c r="D69" s="30">
        <v>5159.5</v>
      </c>
      <c r="E69" s="30">
        <v>7088.9</v>
      </c>
      <c r="F69" s="30">
        <v>6500.2</v>
      </c>
      <c r="G69" s="30">
        <v>6679.7</v>
      </c>
      <c r="H69" s="30">
        <v>4044.6</v>
      </c>
      <c r="I69" s="30">
        <v>3515.4</v>
      </c>
      <c r="J69" s="30">
        <v>2437</v>
      </c>
      <c r="K69" s="30">
        <v>2318.5</v>
      </c>
      <c r="L69" s="30">
        <v>2773.4</v>
      </c>
      <c r="M69" s="30">
        <v>2688.1</v>
      </c>
      <c r="N69" s="30">
        <v>3971.8</v>
      </c>
      <c r="O69" s="30">
        <v>5660.8</v>
      </c>
      <c r="P69" s="30">
        <v>4418.5</v>
      </c>
      <c r="Q69" s="79">
        <v>4836.2734140000002</v>
      </c>
      <c r="R69" s="79">
        <v>4190.622773000001</v>
      </c>
      <c r="T69" s="79"/>
      <c r="W69" s="75"/>
      <c r="X69" s="75"/>
    </row>
    <row r="70" spans="1:24" ht="15" customHeight="1" x14ac:dyDescent="0.35">
      <c r="A70" s="29" t="s">
        <v>24</v>
      </c>
      <c r="B70" s="30">
        <v>4706.3</v>
      </c>
      <c r="C70" s="30">
        <v>4023.5</v>
      </c>
      <c r="D70" s="30">
        <v>4814.6000000000004</v>
      </c>
      <c r="E70" s="30">
        <v>4655.8999999999996</v>
      </c>
      <c r="F70" s="30">
        <v>5486.4</v>
      </c>
      <c r="G70" s="30">
        <v>6054.1</v>
      </c>
      <c r="H70" s="30">
        <v>5156.3</v>
      </c>
      <c r="I70" s="30">
        <v>4654.8999999999996</v>
      </c>
      <c r="J70" s="30">
        <v>5646</v>
      </c>
      <c r="K70" s="30">
        <v>5226.3</v>
      </c>
      <c r="L70" s="30">
        <v>6067.5</v>
      </c>
      <c r="M70" s="30">
        <v>4358.8999999999996</v>
      </c>
      <c r="N70" s="30">
        <v>3269.4</v>
      </c>
      <c r="O70" s="30">
        <v>2902.1</v>
      </c>
      <c r="P70" s="30">
        <v>3197.5</v>
      </c>
      <c r="Q70" s="79">
        <v>3310.8945600000002</v>
      </c>
      <c r="R70" s="79">
        <v>3221.7180699999999</v>
      </c>
      <c r="T70" s="79"/>
      <c r="W70" s="75"/>
      <c r="X70" s="75"/>
    </row>
    <row r="71" spans="1:24" ht="15" customHeight="1" x14ac:dyDescent="0.35">
      <c r="A71" s="29" t="s">
        <v>899</v>
      </c>
      <c r="B71" s="30">
        <v>0.5</v>
      </c>
      <c r="C71" s="30">
        <v>2.5</v>
      </c>
      <c r="D71" s="30">
        <v>14.1</v>
      </c>
      <c r="E71" s="30">
        <v>1.1000000000000001</v>
      </c>
      <c r="F71" s="30">
        <v>3</v>
      </c>
      <c r="G71" s="30">
        <v>2.4</v>
      </c>
      <c r="H71" s="30">
        <v>0.1</v>
      </c>
      <c r="I71" s="30">
        <v>0.1</v>
      </c>
      <c r="J71" s="30">
        <v>0.6</v>
      </c>
      <c r="K71" s="30">
        <v>149.1</v>
      </c>
      <c r="L71" s="30">
        <v>80</v>
      </c>
      <c r="M71" s="30">
        <v>53.8</v>
      </c>
      <c r="N71" s="30">
        <v>47.6</v>
      </c>
      <c r="O71" s="30">
        <v>66.400000000000006</v>
      </c>
      <c r="P71" s="30">
        <v>54.1</v>
      </c>
      <c r="Q71" s="79">
        <v>104.462692</v>
      </c>
      <c r="R71" s="79">
        <v>48.906665999999994</v>
      </c>
      <c r="T71" s="79"/>
      <c r="W71" s="75"/>
      <c r="X71" s="75"/>
    </row>
    <row r="72" spans="1:24" ht="15" customHeight="1" x14ac:dyDescent="0.35">
      <c r="A72" s="29" t="s">
        <v>77</v>
      </c>
      <c r="B72" s="30" t="s">
        <v>1</v>
      </c>
      <c r="C72" s="30" t="s">
        <v>1</v>
      </c>
      <c r="D72" s="30" t="s">
        <v>1</v>
      </c>
      <c r="E72" s="30" t="s">
        <v>1</v>
      </c>
      <c r="F72" s="30" t="s">
        <v>1</v>
      </c>
      <c r="G72" s="30" t="s">
        <v>1</v>
      </c>
      <c r="H72" s="30" t="s">
        <v>1</v>
      </c>
      <c r="I72" s="30" t="s">
        <v>1</v>
      </c>
      <c r="J72" s="30" t="s">
        <v>1</v>
      </c>
      <c r="K72" s="30">
        <v>7.7</v>
      </c>
      <c r="L72" s="30">
        <v>53.9</v>
      </c>
      <c r="M72" s="30">
        <v>41.7</v>
      </c>
      <c r="N72" s="30">
        <v>56.9</v>
      </c>
      <c r="O72" s="30">
        <v>50.5</v>
      </c>
      <c r="P72" s="30">
        <v>7.1</v>
      </c>
      <c r="Q72" s="79">
        <v>17.206099999999999</v>
      </c>
      <c r="R72" s="79">
        <v>32.743499999999997</v>
      </c>
      <c r="T72" s="79"/>
      <c r="W72" s="75"/>
      <c r="X72" s="75"/>
    </row>
    <row r="73" spans="1:24" ht="15" customHeight="1" x14ac:dyDescent="0.35">
      <c r="A73" s="29" t="s">
        <v>66</v>
      </c>
      <c r="B73" s="30">
        <v>702.3</v>
      </c>
      <c r="C73" s="30">
        <v>768.9</v>
      </c>
      <c r="D73" s="30">
        <v>793.9</v>
      </c>
      <c r="E73" s="30">
        <v>742.5</v>
      </c>
      <c r="F73" s="30">
        <v>792.7</v>
      </c>
      <c r="G73" s="30">
        <v>766.2</v>
      </c>
      <c r="H73" s="30">
        <v>776.5</v>
      </c>
      <c r="I73" s="30">
        <v>1057.9000000000001</v>
      </c>
      <c r="J73" s="30">
        <v>866.2</v>
      </c>
      <c r="K73" s="30">
        <v>646.4</v>
      </c>
      <c r="L73" s="30">
        <v>69.599999999999994</v>
      </c>
      <c r="M73" s="30">
        <v>34.799999999999997</v>
      </c>
      <c r="N73" s="30">
        <v>81.099999999999994</v>
      </c>
      <c r="O73" s="30">
        <v>109.6</v>
      </c>
      <c r="P73" s="30">
        <v>294.60000000000002</v>
      </c>
      <c r="Q73" s="79">
        <v>99.609579999999994</v>
      </c>
      <c r="R73" s="79">
        <v>185.05764100000005</v>
      </c>
      <c r="T73" s="79"/>
      <c r="W73" s="75"/>
      <c r="X73" s="75"/>
    </row>
    <row r="74" spans="1:24" ht="15" customHeight="1" x14ac:dyDescent="0.35">
      <c r="A74" s="29" t="s">
        <v>78</v>
      </c>
      <c r="B74" s="30">
        <v>1011.9</v>
      </c>
      <c r="C74" s="30">
        <v>2452.3000000000002</v>
      </c>
      <c r="D74" s="30">
        <v>2921.1</v>
      </c>
      <c r="E74" s="30">
        <v>2585.1999999999998</v>
      </c>
      <c r="F74" s="30">
        <v>1492.3</v>
      </c>
      <c r="G74" s="30">
        <v>2571.4</v>
      </c>
      <c r="H74" s="30">
        <v>1435.4</v>
      </c>
      <c r="I74" s="30">
        <v>1812.2</v>
      </c>
      <c r="J74" s="30">
        <v>2759.3</v>
      </c>
      <c r="K74" s="30">
        <v>2795.7</v>
      </c>
      <c r="L74" s="30">
        <v>3254.3</v>
      </c>
      <c r="M74" s="30">
        <v>2648.6</v>
      </c>
      <c r="N74" s="30">
        <v>1478.3</v>
      </c>
      <c r="O74" s="30">
        <v>2188.1999999999998</v>
      </c>
      <c r="P74" s="30">
        <v>2926.4</v>
      </c>
      <c r="Q74" s="79">
        <v>1380.4721600000003</v>
      </c>
      <c r="R74" s="79">
        <v>811.69848000000013</v>
      </c>
      <c r="T74" s="79"/>
      <c r="W74" s="75"/>
      <c r="X74" s="75"/>
    </row>
    <row r="75" spans="1:24" ht="15" customHeight="1" x14ac:dyDescent="0.35">
      <c r="A75" s="29" t="s">
        <v>32</v>
      </c>
      <c r="B75" s="30">
        <v>374.1</v>
      </c>
      <c r="C75" s="30">
        <v>390.7</v>
      </c>
      <c r="D75" s="30">
        <v>362.5</v>
      </c>
      <c r="E75" s="30">
        <v>293.60000000000002</v>
      </c>
      <c r="F75" s="30">
        <v>379.7</v>
      </c>
      <c r="G75" s="30">
        <v>291.39999999999998</v>
      </c>
      <c r="H75" s="30">
        <v>269.60000000000002</v>
      </c>
      <c r="I75" s="30">
        <v>265.10000000000002</v>
      </c>
      <c r="J75" s="30">
        <v>245.6</v>
      </c>
      <c r="K75" s="30">
        <v>301.60000000000002</v>
      </c>
      <c r="L75" s="30">
        <v>293.10000000000002</v>
      </c>
      <c r="M75" s="30">
        <v>289.7</v>
      </c>
      <c r="N75" s="30">
        <v>272.7</v>
      </c>
      <c r="O75" s="30">
        <v>318</v>
      </c>
      <c r="P75" s="30">
        <v>303.7</v>
      </c>
      <c r="Q75" s="79">
        <v>335.32549999999998</v>
      </c>
      <c r="R75" s="79">
        <v>337.74299999999999</v>
      </c>
      <c r="T75" s="79"/>
      <c r="W75" s="75"/>
      <c r="X75" s="75"/>
    </row>
    <row r="76" spans="1:24" ht="15" customHeight="1" x14ac:dyDescent="0.35">
      <c r="A76" s="29" t="s">
        <v>932</v>
      </c>
      <c r="B76" s="30">
        <v>2232.1999999999998</v>
      </c>
      <c r="C76" s="30">
        <v>2066.8000000000002</v>
      </c>
      <c r="D76" s="30">
        <v>2388.3000000000002</v>
      </c>
      <c r="E76" s="30">
        <v>2429.5</v>
      </c>
      <c r="F76" s="30">
        <v>2297.6</v>
      </c>
      <c r="G76" s="30">
        <v>2617.4</v>
      </c>
      <c r="H76" s="30">
        <v>2412.8000000000002</v>
      </c>
      <c r="I76" s="30">
        <v>2796.4</v>
      </c>
      <c r="J76" s="30">
        <v>2629.2</v>
      </c>
      <c r="K76" s="30">
        <v>2567.4</v>
      </c>
      <c r="L76" s="30">
        <v>2850.6</v>
      </c>
      <c r="M76" s="30">
        <v>2505.6999999999998</v>
      </c>
      <c r="N76" s="30">
        <v>2615.3000000000002</v>
      </c>
      <c r="O76" s="30">
        <v>2734.5</v>
      </c>
      <c r="P76" s="30">
        <v>2763.8</v>
      </c>
      <c r="Q76" s="79">
        <v>2697.4914659999999</v>
      </c>
      <c r="R76" s="79">
        <v>2707.4945680000001</v>
      </c>
      <c r="T76" s="79"/>
      <c r="W76" s="75"/>
      <c r="X76" s="75"/>
    </row>
    <row r="77" spans="1:24" ht="15" customHeight="1" x14ac:dyDescent="0.35">
      <c r="A77" s="29" t="s">
        <v>934</v>
      </c>
      <c r="B77" s="30">
        <v>338.6</v>
      </c>
      <c r="C77" s="30">
        <v>149.6</v>
      </c>
      <c r="D77" s="30">
        <v>101.2</v>
      </c>
      <c r="E77" s="30">
        <v>151.1</v>
      </c>
      <c r="F77" s="30">
        <v>85.4</v>
      </c>
      <c r="G77" s="30">
        <v>56.4</v>
      </c>
      <c r="H77" s="30">
        <v>152.4</v>
      </c>
      <c r="I77" s="30">
        <v>37.799999999999997</v>
      </c>
      <c r="J77" s="30">
        <v>61.2</v>
      </c>
      <c r="K77" s="30">
        <v>27.3</v>
      </c>
      <c r="L77" s="30">
        <v>38.299999999999997</v>
      </c>
      <c r="M77" s="30">
        <v>60.3</v>
      </c>
      <c r="N77" s="30">
        <v>33.799999999999997</v>
      </c>
      <c r="O77" s="30">
        <v>27.2</v>
      </c>
      <c r="P77" s="30">
        <v>29</v>
      </c>
      <c r="Q77" s="79">
        <v>43.553759999999997</v>
      </c>
      <c r="R77" s="79">
        <v>17.136900000000001</v>
      </c>
      <c r="T77" s="79"/>
      <c r="W77" s="75"/>
      <c r="X77" s="75"/>
    </row>
    <row r="78" spans="1:24" ht="15" customHeight="1" x14ac:dyDescent="0.35">
      <c r="A78" s="29" t="s">
        <v>933</v>
      </c>
      <c r="B78" s="30">
        <v>749.8</v>
      </c>
      <c r="C78" s="30">
        <v>670.6</v>
      </c>
      <c r="D78" s="30">
        <v>689.5</v>
      </c>
      <c r="E78" s="30">
        <v>831.3</v>
      </c>
      <c r="F78" s="30">
        <v>817.6</v>
      </c>
      <c r="G78" s="30">
        <v>750.5</v>
      </c>
      <c r="H78" s="30">
        <v>649</v>
      </c>
      <c r="I78" s="30">
        <v>676.5</v>
      </c>
      <c r="J78" s="30">
        <v>580.29999999999995</v>
      </c>
      <c r="K78" s="30">
        <v>828.8</v>
      </c>
      <c r="L78" s="30">
        <v>650</v>
      </c>
      <c r="M78" s="30">
        <v>553.4</v>
      </c>
      <c r="N78" s="30">
        <v>641.70000000000005</v>
      </c>
      <c r="O78" s="30">
        <v>594.5</v>
      </c>
      <c r="P78" s="30">
        <v>612.4</v>
      </c>
      <c r="Q78" s="79">
        <v>529.49178000000006</v>
      </c>
      <c r="R78" s="79">
        <v>533.74661000000003</v>
      </c>
      <c r="T78" s="79"/>
      <c r="W78" s="75"/>
      <c r="X78" s="75"/>
    </row>
    <row r="79" spans="1:24" ht="15" customHeight="1" x14ac:dyDescent="0.35">
      <c r="A79" s="29" t="s">
        <v>79</v>
      </c>
      <c r="B79" s="30">
        <v>77.599999999999994</v>
      </c>
      <c r="C79" s="30">
        <v>83.4</v>
      </c>
      <c r="D79" s="30">
        <v>249.9</v>
      </c>
      <c r="E79" s="30">
        <v>183.6</v>
      </c>
      <c r="F79" s="30">
        <v>524.9</v>
      </c>
      <c r="G79" s="30">
        <v>434.5</v>
      </c>
      <c r="H79" s="30">
        <v>556.4</v>
      </c>
      <c r="I79" s="30">
        <v>633.70000000000005</v>
      </c>
      <c r="J79" s="30">
        <v>665.6</v>
      </c>
      <c r="K79" s="30">
        <v>453.3</v>
      </c>
      <c r="L79" s="30">
        <v>568.70000000000005</v>
      </c>
      <c r="M79" s="30">
        <v>657.1</v>
      </c>
      <c r="N79" s="30">
        <v>650.79999999999995</v>
      </c>
      <c r="O79" s="30">
        <v>536.29999999999995</v>
      </c>
      <c r="P79" s="30">
        <v>502.9</v>
      </c>
      <c r="Q79" s="79">
        <v>501.68081999999998</v>
      </c>
      <c r="R79" s="79">
        <v>508.57456000000002</v>
      </c>
      <c r="T79" s="79"/>
      <c r="W79" s="75"/>
      <c r="X79" s="75"/>
    </row>
    <row r="80" spans="1:24" ht="15" customHeight="1" x14ac:dyDescent="0.35">
      <c r="A80" s="29" t="s">
        <v>80</v>
      </c>
      <c r="B80" s="30">
        <v>5054.8</v>
      </c>
      <c r="C80" s="30">
        <v>5796.3</v>
      </c>
      <c r="D80" s="30">
        <v>5899.6</v>
      </c>
      <c r="E80" s="30">
        <v>6912.2</v>
      </c>
      <c r="F80" s="30">
        <v>7785.1</v>
      </c>
      <c r="G80" s="30">
        <v>4632.2</v>
      </c>
      <c r="H80" s="30">
        <v>4771.3999999999996</v>
      </c>
      <c r="I80" s="30">
        <v>4134.5</v>
      </c>
      <c r="J80" s="30">
        <v>4482</v>
      </c>
      <c r="K80" s="30">
        <v>3892.4</v>
      </c>
      <c r="L80" s="30">
        <v>5056.2</v>
      </c>
      <c r="M80" s="30">
        <v>4315.6000000000004</v>
      </c>
      <c r="N80" s="30">
        <v>5304.4</v>
      </c>
      <c r="O80" s="30">
        <v>3625.3</v>
      </c>
      <c r="P80" s="30">
        <v>5414.4</v>
      </c>
      <c r="Q80" s="79">
        <v>4758.7029399999992</v>
      </c>
      <c r="R80" s="79">
        <v>4675.0555400000003</v>
      </c>
      <c r="T80" s="79"/>
      <c r="W80" s="75"/>
      <c r="X80" s="75"/>
    </row>
    <row r="81" spans="1:24" ht="15" customHeight="1" x14ac:dyDescent="0.35">
      <c r="A81" s="29" t="s">
        <v>36</v>
      </c>
      <c r="B81" s="30">
        <v>4057.6</v>
      </c>
      <c r="C81" s="30">
        <v>4061.6</v>
      </c>
      <c r="D81" s="30">
        <v>3898.3</v>
      </c>
      <c r="E81" s="30">
        <v>4360.8999999999996</v>
      </c>
      <c r="F81" s="30">
        <v>3787.1</v>
      </c>
      <c r="G81" s="30">
        <v>3473.5</v>
      </c>
      <c r="H81" s="30">
        <v>3812.6</v>
      </c>
      <c r="I81" s="30">
        <v>3573.9</v>
      </c>
      <c r="J81" s="30">
        <v>3719.1</v>
      </c>
      <c r="K81" s="30">
        <v>3725.4</v>
      </c>
      <c r="L81" s="30">
        <v>3471.8</v>
      </c>
      <c r="M81" s="30">
        <v>3531.7</v>
      </c>
      <c r="N81" s="30">
        <v>3362.2</v>
      </c>
      <c r="O81" s="30">
        <v>3159.4</v>
      </c>
      <c r="P81" s="30">
        <v>3234.9</v>
      </c>
      <c r="Q81" s="79">
        <v>3196.8608500000005</v>
      </c>
      <c r="R81" s="79">
        <v>3146.7944110000003</v>
      </c>
      <c r="T81" s="79"/>
      <c r="W81" s="75"/>
      <c r="X81" s="75"/>
    </row>
    <row r="82" spans="1:24" ht="15" customHeight="1" x14ac:dyDescent="0.35">
      <c r="A82" s="29" t="s">
        <v>81</v>
      </c>
      <c r="B82" s="30">
        <v>9608.9</v>
      </c>
      <c r="C82" s="30">
        <v>6115.8</v>
      </c>
      <c r="D82" s="30">
        <v>10410.4</v>
      </c>
      <c r="E82" s="30">
        <v>11822.9</v>
      </c>
      <c r="F82" s="30">
        <v>10948.5</v>
      </c>
      <c r="G82" s="30">
        <v>11112.1</v>
      </c>
      <c r="H82" s="30">
        <v>14469.5</v>
      </c>
      <c r="I82" s="30">
        <v>18728.400000000001</v>
      </c>
      <c r="J82" s="30">
        <v>17637.7</v>
      </c>
      <c r="K82" s="30">
        <v>18923.400000000001</v>
      </c>
      <c r="L82" s="30">
        <v>16976</v>
      </c>
      <c r="M82" s="30">
        <v>16158.1</v>
      </c>
      <c r="N82" s="30">
        <v>16634</v>
      </c>
      <c r="O82" s="30">
        <v>12332.1</v>
      </c>
      <c r="P82" s="30">
        <v>11787.1</v>
      </c>
      <c r="Q82" s="79">
        <v>11334.99447</v>
      </c>
      <c r="R82" s="79">
        <v>7410.5127199999997</v>
      </c>
      <c r="T82" s="79"/>
      <c r="W82" s="75"/>
      <c r="X82" s="75"/>
    </row>
    <row r="83" spans="1:24" ht="15" customHeight="1" x14ac:dyDescent="0.35">
      <c r="A83" s="29" t="s">
        <v>82</v>
      </c>
      <c r="B83" s="30">
        <v>295.2</v>
      </c>
      <c r="C83" s="30">
        <v>314.10000000000002</v>
      </c>
      <c r="D83" s="30">
        <v>232.7</v>
      </c>
      <c r="E83" s="30">
        <v>181.7</v>
      </c>
      <c r="F83" s="30">
        <v>326.8</v>
      </c>
      <c r="G83" s="30">
        <v>236</v>
      </c>
      <c r="H83" s="30">
        <v>283.89999999999998</v>
      </c>
      <c r="I83" s="30">
        <v>317.8</v>
      </c>
      <c r="J83" s="30">
        <v>346.9</v>
      </c>
      <c r="K83" s="30">
        <v>441.6</v>
      </c>
      <c r="L83" s="30">
        <v>591</v>
      </c>
      <c r="M83" s="30">
        <v>667.1</v>
      </c>
      <c r="N83" s="30">
        <v>733.8</v>
      </c>
      <c r="O83" s="30">
        <v>760.2</v>
      </c>
      <c r="P83" s="30">
        <v>767</v>
      </c>
      <c r="Q83" s="79">
        <v>827.19949999999994</v>
      </c>
      <c r="R83" s="79">
        <v>795.05640000000017</v>
      </c>
      <c r="T83" s="79"/>
      <c r="W83" s="75"/>
      <c r="X83" s="75"/>
    </row>
    <row r="84" spans="1:24" ht="15" customHeight="1" x14ac:dyDescent="0.35">
      <c r="A84" s="29" t="s">
        <v>38</v>
      </c>
      <c r="B84" s="30">
        <v>573</v>
      </c>
      <c r="C84" s="30">
        <v>781.1</v>
      </c>
      <c r="D84" s="30">
        <v>798.3</v>
      </c>
      <c r="E84" s="30">
        <v>982.3</v>
      </c>
      <c r="F84" s="30">
        <v>788.5</v>
      </c>
      <c r="G84" s="30">
        <v>675.5</v>
      </c>
      <c r="H84" s="30">
        <v>544.4</v>
      </c>
      <c r="I84" s="30">
        <v>678.1</v>
      </c>
      <c r="J84" s="30">
        <v>754.4</v>
      </c>
      <c r="K84" s="30">
        <v>472.2</v>
      </c>
      <c r="L84" s="30">
        <v>516.5</v>
      </c>
      <c r="M84" s="30">
        <v>443</v>
      </c>
      <c r="N84" s="30">
        <v>413.8</v>
      </c>
      <c r="O84" s="30">
        <v>376.1</v>
      </c>
      <c r="P84" s="30">
        <v>390.2</v>
      </c>
      <c r="Q84" s="79">
        <v>437.87541000000004</v>
      </c>
      <c r="R84" s="79">
        <v>467.57420999999994</v>
      </c>
      <c r="T84" s="79"/>
      <c r="W84" s="75"/>
      <c r="X84" s="75"/>
    </row>
    <row r="85" spans="1:24" ht="15" customHeight="1" x14ac:dyDescent="0.35">
      <c r="A85" s="29" t="s">
        <v>40</v>
      </c>
      <c r="B85" s="30">
        <v>179.6</v>
      </c>
      <c r="C85" s="30">
        <v>98.3</v>
      </c>
      <c r="D85" s="30">
        <v>42.8</v>
      </c>
      <c r="E85" s="30">
        <v>115.8</v>
      </c>
      <c r="F85" s="30">
        <v>127.7</v>
      </c>
      <c r="G85" s="30">
        <v>99.5</v>
      </c>
      <c r="H85" s="30">
        <v>241.4</v>
      </c>
      <c r="I85" s="30">
        <v>127.3</v>
      </c>
      <c r="J85" s="30">
        <v>292</v>
      </c>
      <c r="K85" s="30">
        <v>154.1</v>
      </c>
      <c r="L85" s="30">
        <v>186.6</v>
      </c>
      <c r="M85" s="30">
        <v>362.3</v>
      </c>
      <c r="N85" s="30">
        <v>314.2</v>
      </c>
      <c r="O85" s="30">
        <v>250.5</v>
      </c>
      <c r="P85" s="30">
        <v>360.9</v>
      </c>
      <c r="Q85" s="79">
        <v>216.81815</v>
      </c>
      <c r="R85" s="79">
        <v>101.77791000000001</v>
      </c>
      <c r="T85" s="79"/>
      <c r="W85" s="75"/>
      <c r="X85" s="75"/>
    </row>
    <row r="86" spans="1:24" ht="15" customHeight="1" x14ac:dyDescent="0.35">
      <c r="A86" s="29" t="s">
        <v>41</v>
      </c>
      <c r="B86" s="30">
        <v>1916.1</v>
      </c>
      <c r="C86" s="30">
        <v>1730.2</v>
      </c>
      <c r="D86" s="30">
        <v>1999.9</v>
      </c>
      <c r="E86" s="30">
        <v>1987.7</v>
      </c>
      <c r="F86" s="30">
        <v>1421.4</v>
      </c>
      <c r="G86" s="30">
        <v>1176.5</v>
      </c>
      <c r="H86" s="30">
        <v>1395</v>
      </c>
      <c r="I86" s="30">
        <v>1444.6</v>
      </c>
      <c r="J86" s="30">
        <v>2023</v>
      </c>
      <c r="K86" s="30">
        <v>1893.5</v>
      </c>
      <c r="L86" s="30">
        <v>1808.1</v>
      </c>
      <c r="M86" s="30">
        <v>1962.3</v>
      </c>
      <c r="N86" s="30">
        <v>1991.3</v>
      </c>
      <c r="O86" s="30">
        <v>1900.9</v>
      </c>
      <c r="P86" s="30">
        <v>1699.2</v>
      </c>
      <c r="Q86" s="79">
        <v>1605.8305399999999</v>
      </c>
      <c r="R86" s="79">
        <v>1662.7760150000001</v>
      </c>
      <c r="T86" s="79"/>
      <c r="W86" s="75"/>
      <c r="X86" s="75"/>
    </row>
    <row r="87" spans="1:24" ht="15" customHeight="1" x14ac:dyDescent="0.35">
      <c r="A87" s="29" t="s">
        <v>83</v>
      </c>
      <c r="B87" s="30">
        <v>94.1</v>
      </c>
      <c r="C87" s="30">
        <v>62.5</v>
      </c>
      <c r="D87" s="30">
        <v>48.6</v>
      </c>
      <c r="E87" s="30">
        <v>20.100000000000001</v>
      </c>
      <c r="F87" s="30">
        <v>18.2</v>
      </c>
      <c r="G87" s="30" t="s">
        <v>1</v>
      </c>
      <c r="H87" s="30" t="s">
        <v>1</v>
      </c>
      <c r="I87" s="30">
        <v>0.30000000000000004</v>
      </c>
      <c r="J87" s="30" t="s">
        <v>1</v>
      </c>
      <c r="K87" s="30" t="s">
        <v>1</v>
      </c>
      <c r="L87" s="30" t="s">
        <v>1</v>
      </c>
      <c r="M87" s="30">
        <v>0</v>
      </c>
      <c r="N87" s="30" t="s">
        <v>1</v>
      </c>
      <c r="O87" s="30">
        <v>1.2</v>
      </c>
      <c r="P87" s="30">
        <v>2.7</v>
      </c>
      <c r="Q87" s="79">
        <v>1.25</v>
      </c>
      <c r="R87" s="79">
        <v>0</v>
      </c>
      <c r="T87" s="79"/>
      <c r="W87" s="75"/>
      <c r="X87" s="75"/>
    </row>
    <row r="88" spans="1:24" ht="15" customHeight="1" x14ac:dyDescent="0.35">
      <c r="A88" s="29" t="s">
        <v>84</v>
      </c>
      <c r="B88" s="30">
        <v>10.7</v>
      </c>
      <c r="C88" s="30">
        <v>48.4</v>
      </c>
      <c r="D88" s="30">
        <v>16.100000000000001</v>
      </c>
      <c r="E88" s="30">
        <v>19.899999999999999</v>
      </c>
      <c r="F88" s="30">
        <v>19.899999999999999</v>
      </c>
      <c r="G88" s="30">
        <v>31.2</v>
      </c>
      <c r="H88" s="30">
        <v>18.600000000000001</v>
      </c>
      <c r="I88" s="30">
        <v>46.8</v>
      </c>
      <c r="J88" s="30">
        <v>209.4</v>
      </c>
      <c r="K88" s="30">
        <v>386.4</v>
      </c>
      <c r="L88" s="30">
        <v>386.8</v>
      </c>
      <c r="M88" s="30">
        <v>197.5</v>
      </c>
      <c r="N88" s="30">
        <v>125.5</v>
      </c>
      <c r="O88" s="30">
        <v>54.6</v>
      </c>
      <c r="P88" s="30">
        <v>27</v>
      </c>
      <c r="Q88" s="79">
        <v>72.844999999999999</v>
      </c>
      <c r="R88" s="79">
        <v>19.157900000000001</v>
      </c>
      <c r="T88" s="79"/>
      <c r="W88" s="75"/>
      <c r="X88" s="75"/>
    </row>
    <row r="89" spans="1:24" ht="15" customHeight="1" x14ac:dyDescent="0.35">
      <c r="A89" s="29" t="s">
        <v>935</v>
      </c>
      <c r="B89" s="30">
        <v>259609.90000000002</v>
      </c>
      <c r="C89" s="30">
        <v>259907.6</v>
      </c>
      <c r="D89" s="30">
        <v>254174.2</v>
      </c>
      <c r="E89" s="30">
        <v>267433.10000000003</v>
      </c>
      <c r="F89" s="30">
        <v>275129.3</v>
      </c>
      <c r="G89" s="30">
        <v>260583.40000000002</v>
      </c>
      <c r="H89" s="30">
        <v>246395.1</v>
      </c>
      <c r="I89" s="30">
        <v>254862.40000000002</v>
      </c>
      <c r="J89" s="30">
        <v>267906.60000000003</v>
      </c>
      <c r="K89" s="30">
        <v>248217.7</v>
      </c>
      <c r="L89" s="30">
        <v>231312.40000000002</v>
      </c>
      <c r="M89" s="30">
        <v>236445.30000000002</v>
      </c>
      <c r="N89" s="30">
        <v>234100.1</v>
      </c>
      <c r="O89" s="30">
        <v>248991.30000000002</v>
      </c>
      <c r="P89" s="30">
        <v>241617.30000000002</v>
      </c>
      <c r="Q89" s="79">
        <v>251608.12614299965</v>
      </c>
      <c r="R89" s="79">
        <v>236498.32077799988</v>
      </c>
      <c r="T89" s="79"/>
      <c r="W89" s="75"/>
      <c r="X89" s="75"/>
    </row>
    <row r="90" spans="1:24" ht="15" customHeight="1" x14ac:dyDescent="0.35">
      <c r="A90" s="96" t="s">
        <v>974</v>
      </c>
      <c r="B90" s="97">
        <v>443875</v>
      </c>
      <c r="C90" s="97">
        <v>466825.7</v>
      </c>
      <c r="D90" s="97">
        <v>470912.30000000005</v>
      </c>
      <c r="E90" s="97">
        <v>474175</v>
      </c>
      <c r="F90" s="97">
        <v>474163.7</v>
      </c>
      <c r="G90" s="97">
        <v>456644.2</v>
      </c>
      <c r="H90" s="97">
        <v>419309.4</v>
      </c>
      <c r="I90" s="97">
        <v>438636.30000000005</v>
      </c>
      <c r="J90" s="97">
        <v>449684.7</v>
      </c>
      <c r="K90" s="97">
        <v>437368.5</v>
      </c>
      <c r="L90" s="97">
        <v>421636</v>
      </c>
      <c r="M90" s="97">
        <v>419167.2</v>
      </c>
      <c r="N90" s="97">
        <v>429768.5</v>
      </c>
      <c r="O90" s="97">
        <v>446635</v>
      </c>
      <c r="P90" s="97">
        <v>429874.9</v>
      </c>
      <c r="Q90" s="98">
        <v>435484.59787699964</v>
      </c>
      <c r="R90" s="98">
        <v>419003.33850899991</v>
      </c>
      <c r="T90" s="79"/>
      <c r="W90" s="75"/>
      <c r="X90" s="75"/>
    </row>
    <row r="91" spans="1:24" ht="15" customHeight="1" x14ac:dyDescent="0.35">
      <c r="A91" s="7"/>
    </row>
    <row r="92" spans="1:24" ht="15" customHeight="1" x14ac:dyDescent="0.35">
      <c r="A92" s="83" t="s">
        <v>891</v>
      </c>
      <c r="B92" s="83"/>
      <c r="C92" s="83"/>
      <c r="D92" s="83"/>
      <c r="E92" s="83"/>
      <c r="F92" s="83"/>
      <c r="G92" s="83"/>
      <c r="H92" s="83"/>
      <c r="I92" s="84"/>
      <c r="J92" s="84"/>
      <c r="K92" s="84"/>
      <c r="L92" s="84"/>
      <c r="M92" s="84"/>
      <c r="N92" s="84"/>
      <c r="O92" s="85"/>
      <c r="P92" s="85"/>
      <c r="Q92" s="84"/>
    </row>
    <row r="93" spans="1:24" ht="13.5" customHeight="1" x14ac:dyDescent="0.35">
      <c r="A93" s="80" t="s">
        <v>925</v>
      </c>
      <c r="B93" s="76"/>
      <c r="C93" s="76"/>
      <c r="D93" s="76"/>
      <c r="E93" s="76"/>
      <c r="F93" s="76"/>
      <c r="G93" s="76"/>
      <c r="H93" s="76"/>
      <c r="Q93" s="75"/>
    </row>
    <row r="94" spans="1:24" ht="15" customHeight="1" x14ac:dyDescent="0.35">
      <c r="A94" s="50" t="s">
        <v>926</v>
      </c>
      <c r="P94" s="75"/>
      <c r="Q94" s="75"/>
    </row>
    <row r="95" spans="1:24" s="24" customFormat="1" ht="15" customHeight="1" x14ac:dyDescent="0.35">
      <c r="A95" s="50" t="s">
        <v>927</v>
      </c>
    </row>
    <row r="96" spans="1:24" s="24" customFormat="1" ht="15" customHeight="1" x14ac:dyDescent="0.35">
      <c r="A96" s="50" t="s">
        <v>928</v>
      </c>
    </row>
    <row r="97" spans="1:1" s="24" customFormat="1" ht="15" customHeight="1" x14ac:dyDescent="0.35"/>
    <row r="98" spans="1:1" s="24" customFormat="1" ht="15" customHeight="1" x14ac:dyDescent="0.35">
      <c r="A98" s="7" t="s">
        <v>893</v>
      </c>
    </row>
    <row r="99" spans="1:1" s="24" customFormat="1" ht="15" customHeight="1" x14ac:dyDescent="0.35">
      <c r="A99" s="37" t="s">
        <v>47</v>
      </c>
    </row>
    <row r="100" spans="1:1" s="24" customFormat="1" ht="15" customHeight="1" x14ac:dyDescent="0.35">
      <c r="A100" s="37" t="s">
        <v>48</v>
      </c>
    </row>
    <row r="101" spans="1:1" s="24" customFormat="1" ht="15" customHeight="1" x14ac:dyDescent="0.35">
      <c r="A101" s="37" t="s">
        <v>49</v>
      </c>
    </row>
    <row r="102" spans="1:1" s="24" customFormat="1" ht="15" customHeight="1" x14ac:dyDescent="0.35">
      <c r="A102" s="37" t="s">
        <v>50</v>
      </c>
    </row>
    <row r="103" spans="1:1" s="24" customFormat="1" ht="15" customHeight="1" x14ac:dyDescent="0.35">
      <c r="A103" s="37" t="s">
        <v>85</v>
      </c>
    </row>
    <row r="104" spans="1:1" s="24" customFormat="1" ht="15" customHeight="1" x14ac:dyDescent="0.35"/>
    <row r="105" spans="1:1" ht="15" customHeight="1" x14ac:dyDescent="0.35">
      <c r="A105" s="7" t="s">
        <v>970</v>
      </c>
    </row>
    <row r="106" spans="1:1" ht="15" customHeight="1" x14ac:dyDescent="0.35">
      <c r="A106" s="5" t="s">
        <v>979</v>
      </c>
    </row>
    <row r="107" spans="1:1" ht="15" customHeight="1" x14ac:dyDescent="0.35">
      <c r="A107" s="7"/>
    </row>
    <row r="108" spans="1:1" ht="15" customHeight="1" x14ac:dyDescent="0.35">
      <c r="A108" s="5" t="s">
        <v>971</v>
      </c>
    </row>
  </sheetData>
  <mergeCells count="3">
    <mergeCell ref="B7:R7"/>
    <mergeCell ref="A6:A7"/>
    <mergeCell ref="B49:R49"/>
  </mergeCell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6"/>
  <sheetViews>
    <sheetView zoomScaleNormal="100" workbookViewId="0"/>
  </sheetViews>
  <sheetFormatPr defaultColWidth="9.1328125" defaultRowHeight="15" customHeight="1" x14ac:dyDescent="0.35"/>
  <cols>
    <col min="1" max="1" width="46.59765625" style="2" customWidth="1"/>
    <col min="2" max="6" width="12" style="2" bestFit="1" customWidth="1"/>
    <col min="7" max="7" width="12" style="2" customWidth="1"/>
    <col min="8" max="8" width="13.73046875" style="2" bestFit="1" customWidth="1"/>
    <col min="9" max="13" width="12" style="2" bestFit="1" customWidth="1"/>
    <col min="14" max="17" width="12" style="2" customWidth="1"/>
    <col min="18" max="18" width="12.3984375" style="2" customWidth="1"/>
    <col min="19" max="16384" width="9.1328125" style="2"/>
  </cols>
  <sheetData>
    <row r="1" spans="1:18" s="5" customFormat="1" ht="15" customHeight="1" x14ac:dyDescent="0.35">
      <c r="A1" s="3" t="s">
        <v>52</v>
      </c>
    </row>
    <row r="2" spans="1:18" s="5" customFormat="1" ht="15" customHeight="1" x14ac:dyDescent="0.35">
      <c r="A2" s="4"/>
    </row>
    <row r="3" spans="1:18" s="5" customFormat="1" ht="15" customHeight="1" x14ac:dyDescent="0.3">
      <c r="A3" s="34" t="s">
        <v>938</v>
      </c>
      <c r="B3" s="30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s="5" customFormat="1" ht="15" customHeight="1" x14ac:dyDescent="0.3">
      <c r="A4" s="8" t="s">
        <v>941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s="5" customFormat="1" ht="15" customHeight="1" x14ac:dyDescent="0.3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15" customHeight="1" x14ac:dyDescent="0.35">
      <c r="A6" s="109" t="s">
        <v>939</v>
      </c>
      <c r="B6" s="92">
        <v>2003</v>
      </c>
      <c r="C6" s="33">
        <v>2004</v>
      </c>
      <c r="D6" s="33">
        <v>2005</v>
      </c>
      <c r="E6" s="33">
        <v>2006</v>
      </c>
      <c r="F6" s="33">
        <v>2007</v>
      </c>
      <c r="G6" s="32">
        <v>2008</v>
      </c>
      <c r="H6" s="33">
        <v>2009</v>
      </c>
      <c r="I6" s="33">
        <v>2010</v>
      </c>
      <c r="J6" s="33">
        <v>2011</v>
      </c>
      <c r="K6" s="33">
        <v>2012</v>
      </c>
      <c r="L6" s="33">
        <v>2013</v>
      </c>
      <c r="M6" s="33">
        <v>2014</v>
      </c>
      <c r="N6" s="33">
        <v>2015</v>
      </c>
      <c r="O6" s="33">
        <v>2016</v>
      </c>
      <c r="P6" s="33">
        <v>2017</v>
      </c>
      <c r="Q6" s="33">
        <v>2018</v>
      </c>
      <c r="R6" s="33">
        <v>2019</v>
      </c>
    </row>
    <row r="7" spans="1:18" ht="15" customHeight="1" x14ac:dyDescent="0.35">
      <c r="A7" s="110"/>
      <c r="B7" s="112" t="s">
        <v>126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</row>
    <row r="8" spans="1:18" ht="15" customHeight="1" x14ac:dyDescent="0.35">
      <c r="A8" s="29" t="s">
        <v>54</v>
      </c>
      <c r="B8" s="30">
        <v>1139726.1000000001</v>
      </c>
      <c r="C8" s="30">
        <v>1119318.2</v>
      </c>
      <c r="D8" s="30">
        <v>1128028</v>
      </c>
      <c r="E8" s="30">
        <v>1181385.8999999999</v>
      </c>
      <c r="F8" s="30">
        <v>1124025.2</v>
      </c>
      <c r="G8" s="30">
        <v>1157990.2</v>
      </c>
      <c r="H8" s="30">
        <v>1301294.8</v>
      </c>
      <c r="I8" s="30">
        <v>1267952.8999999999</v>
      </c>
      <c r="J8" s="30">
        <v>1358496.3</v>
      </c>
      <c r="K8" s="30">
        <v>1377704</v>
      </c>
      <c r="L8" s="30">
        <v>1349627.8</v>
      </c>
      <c r="M8" s="30">
        <v>1343657.3</v>
      </c>
      <c r="N8" s="30">
        <v>1433916.4</v>
      </c>
      <c r="O8" s="30">
        <v>1614262.5</v>
      </c>
      <c r="P8" s="30">
        <v>1558646.1</v>
      </c>
      <c r="Q8" s="30">
        <v>1642959.9</v>
      </c>
      <c r="R8" s="94">
        <f>1830735223/1000</f>
        <v>1830735.223</v>
      </c>
    </row>
    <row r="9" spans="1:18" ht="15" customHeight="1" x14ac:dyDescent="0.35">
      <c r="A9" s="29" t="s">
        <v>55</v>
      </c>
      <c r="B9" s="30">
        <v>107067.3</v>
      </c>
      <c r="C9" s="30">
        <v>109885.6</v>
      </c>
      <c r="D9" s="30">
        <v>106003.2</v>
      </c>
      <c r="E9" s="30">
        <v>108458.6</v>
      </c>
      <c r="F9" s="30">
        <v>121727.3</v>
      </c>
      <c r="G9" s="30">
        <v>116997.7</v>
      </c>
      <c r="H9" s="30">
        <v>114360</v>
      </c>
      <c r="I9" s="30">
        <v>131509.9</v>
      </c>
      <c r="J9" s="30">
        <v>130940.9</v>
      </c>
      <c r="K9" s="30">
        <v>138740.4</v>
      </c>
      <c r="L9" s="30">
        <v>154701</v>
      </c>
      <c r="M9" s="30">
        <v>111493.5</v>
      </c>
      <c r="N9" s="30">
        <v>107396.8</v>
      </c>
      <c r="O9" s="30">
        <v>137100.70000000001</v>
      </c>
      <c r="P9" s="30">
        <v>117495.3</v>
      </c>
      <c r="Q9" s="30">
        <v>122901.1</v>
      </c>
      <c r="R9" s="94">
        <f>120451673/1000</f>
        <v>120451.673</v>
      </c>
    </row>
    <row r="10" spans="1:18" ht="15" customHeight="1" x14ac:dyDescent="0.35">
      <c r="A10" s="29" t="s">
        <v>56</v>
      </c>
      <c r="B10" s="30">
        <v>4543.5</v>
      </c>
      <c r="C10" s="30">
        <v>4271.8999999999996</v>
      </c>
      <c r="D10" s="30">
        <v>3863.3</v>
      </c>
      <c r="E10" s="30">
        <v>4726.8999999999996</v>
      </c>
      <c r="F10" s="30">
        <v>5506.7</v>
      </c>
      <c r="G10" s="30">
        <v>8747.9</v>
      </c>
      <c r="H10" s="30">
        <v>8744.2999999999993</v>
      </c>
      <c r="I10" s="30">
        <v>6289.1</v>
      </c>
      <c r="J10" s="30">
        <v>7383.6</v>
      </c>
      <c r="K10" s="30">
        <v>9266.9</v>
      </c>
      <c r="L10" s="30">
        <v>15891.3</v>
      </c>
      <c r="M10" s="30">
        <v>8369.2000000000007</v>
      </c>
      <c r="N10" s="30">
        <v>9586</v>
      </c>
      <c r="O10" s="30">
        <v>11187.5</v>
      </c>
      <c r="P10" s="30">
        <v>10735.2</v>
      </c>
      <c r="Q10" s="30">
        <v>19523.2</v>
      </c>
      <c r="R10" s="94">
        <f>16507487/1000</f>
        <v>16507.487000000001</v>
      </c>
    </row>
    <row r="11" spans="1:18" ht="15" customHeight="1" x14ac:dyDescent="0.35">
      <c r="A11" s="29" t="s">
        <v>57</v>
      </c>
      <c r="B11" s="30">
        <v>97965.6</v>
      </c>
      <c r="C11" s="30">
        <v>108795.7</v>
      </c>
      <c r="D11" s="30">
        <v>88206.9</v>
      </c>
      <c r="E11" s="30">
        <v>106421.3</v>
      </c>
      <c r="F11" s="30">
        <v>109119.5</v>
      </c>
      <c r="G11" s="30">
        <v>142414.6</v>
      </c>
      <c r="H11" s="30">
        <v>208883</v>
      </c>
      <c r="I11" s="30">
        <v>158723.5</v>
      </c>
      <c r="J11" s="30">
        <v>156917.4</v>
      </c>
      <c r="K11" s="30">
        <v>163725.79999999999</v>
      </c>
      <c r="L11" s="30">
        <v>170653.6</v>
      </c>
      <c r="M11" s="30">
        <v>164991.6</v>
      </c>
      <c r="N11" s="30">
        <v>170974.5</v>
      </c>
      <c r="O11" s="30">
        <v>164150.1</v>
      </c>
      <c r="P11" s="30">
        <v>169413.6</v>
      </c>
      <c r="Q11" s="30">
        <v>207373.3</v>
      </c>
      <c r="R11" s="94">
        <f>186464050/1000</f>
        <v>186464.05</v>
      </c>
    </row>
    <row r="12" spans="1:18" ht="15" customHeight="1" x14ac:dyDescent="0.35">
      <c r="A12" s="29" t="s">
        <v>58</v>
      </c>
      <c r="B12" s="30">
        <v>3117</v>
      </c>
      <c r="C12" s="30">
        <v>4377.6000000000004</v>
      </c>
      <c r="D12" s="30">
        <v>3341.6</v>
      </c>
      <c r="E12" s="30">
        <v>3776.7</v>
      </c>
      <c r="F12" s="30">
        <v>5097.7</v>
      </c>
      <c r="G12" s="30">
        <v>4689.6000000000004</v>
      </c>
      <c r="H12" s="30">
        <v>7144.2</v>
      </c>
      <c r="I12" s="30">
        <v>5272.5</v>
      </c>
      <c r="J12" s="30">
        <v>7389</v>
      </c>
      <c r="K12" s="30">
        <v>5433.1</v>
      </c>
      <c r="L12" s="30">
        <v>6253.1</v>
      </c>
      <c r="M12" s="30">
        <v>4250.8999999999996</v>
      </c>
      <c r="N12" s="30">
        <v>5828.7</v>
      </c>
      <c r="O12" s="30">
        <v>9474.4</v>
      </c>
      <c r="P12" s="30">
        <v>5675</v>
      </c>
      <c r="Q12" s="30">
        <v>2737.6</v>
      </c>
      <c r="R12" s="94">
        <f>1958820/1000</f>
        <v>1958.82</v>
      </c>
    </row>
    <row r="13" spans="1:18" ht="15" customHeight="1" x14ac:dyDescent="0.35">
      <c r="A13" s="48" t="s">
        <v>53</v>
      </c>
      <c r="B13" s="49">
        <v>1352419.5</v>
      </c>
      <c r="C13" s="49">
        <v>1346649</v>
      </c>
      <c r="D13" s="49">
        <v>1329443</v>
      </c>
      <c r="E13" s="49">
        <v>1404769.4</v>
      </c>
      <c r="F13" s="49">
        <v>1365476.4</v>
      </c>
      <c r="G13" s="49">
        <v>1430840</v>
      </c>
      <c r="H13" s="49">
        <v>1640426.2</v>
      </c>
      <c r="I13" s="49">
        <v>1569747.9</v>
      </c>
      <c r="J13" s="49">
        <v>1661127.2</v>
      </c>
      <c r="K13" s="49">
        <v>1694870.3</v>
      </c>
      <c r="L13" s="49">
        <v>1697126.7</v>
      </c>
      <c r="M13" s="49">
        <v>1632762.4</v>
      </c>
      <c r="N13" s="49">
        <v>1727702.4</v>
      </c>
      <c r="O13" s="49">
        <v>1936175.2</v>
      </c>
      <c r="P13" s="49">
        <v>1861965.2</v>
      </c>
      <c r="Q13" s="49">
        <v>1995495.2</v>
      </c>
      <c r="R13" s="102">
        <f>SUM(R8:R12)</f>
        <v>2156117.2529999996</v>
      </c>
    </row>
    <row r="14" spans="1:18" ht="15" customHeight="1" x14ac:dyDescent="0.35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21"/>
    </row>
    <row r="15" spans="1:18" ht="15" customHeight="1" x14ac:dyDescent="0.35">
      <c r="A15" s="93"/>
      <c r="B15" s="46" t="s">
        <v>65</v>
      </c>
      <c r="C15" s="45"/>
      <c r="D15" s="45"/>
      <c r="E15" s="45"/>
      <c r="F15" s="45"/>
      <c r="G15" s="45"/>
      <c r="H15" s="47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18" ht="15" customHeight="1" x14ac:dyDescent="0.35">
      <c r="A16" s="29" t="s">
        <v>54</v>
      </c>
      <c r="B16" s="30">
        <v>266334.59999999998</v>
      </c>
      <c r="C16" s="30">
        <v>289899</v>
      </c>
      <c r="D16" s="30">
        <v>297503.5</v>
      </c>
      <c r="E16" s="30">
        <v>291815.59999999998</v>
      </c>
      <c r="F16" s="30">
        <v>284080.90000000002</v>
      </c>
      <c r="G16" s="30">
        <v>273628.2</v>
      </c>
      <c r="H16" s="30">
        <v>243616.6</v>
      </c>
      <c r="I16" s="30">
        <v>265314.90000000002</v>
      </c>
      <c r="J16" s="30">
        <v>277455.5</v>
      </c>
      <c r="K16" s="30">
        <v>265774.09999999998</v>
      </c>
      <c r="L16" s="30">
        <v>266891.40000000002</v>
      </c>
      <c r="M16" s="30">
        <v>259399.5</v>
      </c>
      <c r="N16" s="30">
        <v>266758.90000000002</v>
      </c>
      <c r="O16" s="30">
        <v>264553.09999999998</v>
      </c>
      <c r="P16" s="30">
        <v>255993.60000000001</v>
      </c>
      <c r="Q16" s="30">
        <v>243934.9</v>
      </c>
      <c r="R16" s="30">
        <f>249062639.924/1000</f>
        <v>249062.63992399999</v>
      </c>
    </row>
    <row r="17" spans="1:18" ht="15" customHeight="1" x14ac:dyDescent="0.35">
      <c r="A17" s="29" t="s">
        <v>55</v>
      </c>
      <c r="B17" s="30">
        <v>10072.5</v>
      </c>
      <c r="C17" s="30">
        <v>10728.4</v>
      </c>
      <c r="D17" s="30">
        <v>10006</v>
      </c>
      <c r="E17" s="30">
        <v>9322.2000000000007</v>
      </c>
      <c r="F17" s="30">
        <v>12081.6</v>
      </c>
      <c r="G17" s="30">
        <v>10953.8</v>
      </c>
      <c r="H17" s="30">
        <v>11080.8</v>
      </c>
      <c r="I17" s="30">
        <v>12354.9</v>
      </c>
      <c r="J17" s="30">
        <v>11664.2</v>
      </c>
      <c r="K17" s="30">
        <v>10408</v>
      </c>
      <c r="L17" s="30">
        <v>10100.9</v>
      </c>
      <c r="M17" s="30">
        <v>7042.1</v>
      </c>
      <c r="N17" s="30">
        <v>5936.5</v>
      </c>
      <c r="O17" s="30">
        <v>6367.2</v>
      </c>
      <c r="P17" s="30">
        <v>6567.8</v>
      </c>
      <c r="Q17" s="30">
        <v>7055.9</v>
      </c>
      <c r="R17" s="30">
        <f>6916005.718/1000</f>
        <v>6916.0057180000003</v>
      </c>
    </row>
    <row r="18" spans="1:18" ht="15" customHeight="1" x14ac:dyDescent="0.35">
      <c r="A18" s="29" t="s">
        <v>56</v>
      </c>
      <c r="B18" s="30">
        <v>2573.1999999999998</v>
      </c>
      <c r="C18" s="30">
        <v>2811.6</v>
      </c>
      <c r="D18" s="30">
        <v>2589.6999999999998</v>
      </c>
      <c r="E18" s="30">
        <v>2825.8</v>
      </c>
      <c r="F18" s="30">
        <v>2428.6</v>
      </c>
      <c r="G18" s="30">
        <v>2840.2</v>
      </c>
      <c r="H18" s="30">
        <v>2654.4</v>
      </c>
      <c r="I18" s="30">
        <v>3012.6</v>
      </c>
      <c r="J18" s="30">
        <v>3051.5</v>
      </c>
      <c r="K18" s="30">
        <v>3108.1</v>
      </c>
      <c r="L18" s="30">
        <v>2707.1</v>
      </c>
      <c r="M18" s="30">
        <v>2866.9</v>
      </c>
      <c r="N18" s="30">
        <v>3073.3</v>
      </c>
      <c r="O18" s="30">
        <v>3600.3</v>
      </c>
      <c r="P18" s="30">
        <v>3537.5</v>
      </c>
      <c r="Q18" s="30">
        <v>4495.3</v>
      </c>
      <c r="R18" s="94">
        <f>4162750.067/1000</f>
        <v>4162.7500669999999</v>
      </c>
    </row>
    <row r="19" spans="1:18" ht="15" customHeight="1" x14ac:dyDescent="0.35">
      <c r="A19" s="29" t="s">
        <v>57</v>
      </c>
      <c r="B19" s="30">
        <v>161504.6</v>
      </c>
      <c r="C19" s="30">
        <v>158802.6</v>
      </c>
      <c r="D19" s="30">
        <v>156341.5</v>
      </c>
      <c r="E19" s="30">
        <v>165954</v>
      </c>
      <c r="F19" s="30">
        <v>171198.4</v>
      </c>
      <c r="G19" s="30">
        <v>165357.4</v>
      </c>
      <c r="H19" s="30">
        <v>157187.4</v>
      </c>
      <c r="I19" s="30">
        <v>155410.1</v>
      </c>
      <c r="J19" s="30">
        <v>153612</v>
      </c>
      <c r="K19" s="30">
        <v>155090.9</v>
      </c>
      <c r="L19" s="30">
        <v>138733.20000000001</v>
      </c>
      <c r="M19" s="30">
        <v>147275.9</v>
      </c>
      <c r="N19" s="30">
        <v>151301.79999999999</v>
      </c>
      <c r="O19" s="30">
        <v>170116.2</v>
      </c>
      <c r="P19" s="30">
        <v>162090.20000000001</v>
      </c>
      <c r="Q19" s="30">
        <v>178693.5</v>
      </c>
      <c r="R19" s="94">
        <f>157375051.64/1000</f>
        <v>157375.05163999999</v>
      </c>
    </row>
    <row r="20" spans="1:18" ht="15" customHeight="1" x14ac:dyDescent="0.35">
      <c r="A20" s="29" t="s">
        <v>58</v>
      </c>
      <c r="B20" s="30">
        <v>3390.1</v>
      </c>
      <c r="C20" s="30">
        <v>4584.1000000000004</v>
      </c>
      <c r="D20" s="30">
        <v>4471.7</v>
      </c>
      <c r="E20" s="30">
        <v>4257.5</v>
      </c>
      <c r="F20" s="30">
        <v>4374.2</v>
      </c>
      <c r="G20" s="30">
        <v>3864.6</v>
      </c>
      <c r="H20" s="30">
        <v>4770.2</v>
      </c>
      <c r="I20" s="30">
        <v>2543.9</v>
      </c>
      <c r="J20" s="30">
        <v>3901.5</v>
      </c>
      <c r="K20" s="30">
        <v>2987.3</v>
      </c>
      <c r="L20" s="30">
        <v>3203.4</v>
      </c>
      <c r="M20" s="30">
        <v>2582.6999999999998</v>
      </c>
      <c r="N20" s="30">
        <v>2698</v>
      </c>
      <c r="O20" s="30">
        <v>1998.3</v>
      </c>
      <c r="P20" s="30">
        <v>1685.9</v>
      </c>
      <c r="Q20" s="30">
        <v>1305</v>
      </c>
      <c r="R20" s="94">
        <f>1486891.16/1000</f>
        <v>1486.8911599999999</v>
      </c>
    </row>
    <row r="21" spans="1:18" ht="15" customHeight="1" x14ac:dyDescent="0.35">
      <c r="A21" s="103" t="s">
        <v>53</v>
      </c>
      <c r="B21" s="97">
        <v>443875</v>
      </c>
      <c r="C21" s="97">
        <v>466825.7</v>
      </c>
      <c r="D21" s="97">
        <v>470912.3</v>
      </c>
      <c r="E21" s="97">
        <v>474175</v>
      </c>
      <c r="F21" s="97">
        <v>474163.7</v>
      </c>
      <c r="G21" s="97">
        <v>456644.1</v>
      </c>
      <c r="H21" s="97">
        <v>419309.4</v>
      </c>
      <c r="I21" s="97">
        <v>438636.3</v>
      </c>
      <c r="J21" s="97">
        <v>449684.7</v>
      </c>
      <c r="K21" s="97">
        <v>437368.5</v>
      </c>
      <c r="L21" s="97">
        <v>421636</v>
      </c>
      <c r="M21" s="97">
        <v>419167.2</v>
      </c>
      <c r="N21" s="97">
        <v>429768.4</v>
      </c>
      <c r="O21" s="97">
        <v>446635</v>
      </c>
      <c r="P21" s="97">
        <v>429874.9</v>
      </c>
      <c r="Q21" s="97">
        <v>435484.6</v>
      </c>
      <c r="R21" s="98">
        <f>SUM(R16:R20)</f>
        <v>419003.33850899996</v>
      </c>
    </row>
    <row r="23" spans="1:18" ht="15" customHeight="1" x14ac:dyDescent="0.35">
      <c r="A23" s="50" t="s">
        <v>86</v>
      </c>
      <c r="B23" s="51"/>
      <c r="C23" s="51"/>
      <c r="D23" s="51"/>
      <c r="E23" s="51"/>
      <c r="F23" s="51"/>
      <c r="G23" s="51"/>
      <c r="H23" s="51"/>
      <c r="I23" s="24"/>
      <c r="Q23" s="75"/>
    </row>
    <row r="24" spans="1:18" ht="15" customHeight="1" x14ac:dyDescent="0.35">
      <c r="A24" s="83" t="s">
        <v>892</v>
      </c>
      <c r="B24" s="83"/>
      <c r="C24" s="83"/>
      <c r="D24" s="83"/>
      <c r="E24" s="83"/>
      <c r="F24" s="83"/>
      <c r="G24" s="83"/>
      <c r="H24" s="83"/>
      <c r="I24" s="24"/>
      <c r="O24" s="30"/>
      <c r="P24" s="30"/>
    </row>
    <row r="25" spans="1:18" ht="13.5" customHeight="1" x14ac:dyDescent="0.35">
      <c r="A25" s="81" t="s">
        <v>937</v>
      </c>
      <c r="B25" s="76"/>
      <c r="C25" s="76"/>
      <c r="D25" s="76"/>
      <c r="E25" s="76"/>
      <c r="F25" s="76"/>
      <c r="G25" s="76"/>
      <c r="H25" s="76"/>
      <c r="Q25" s="75"/>
    </row>
    <row r="26" spans="1:18" ht="15" customHeight="1" x14ac:dyDescent="0.35">
      <c r="A26" s="50" t="s">
        <v>936</v>
      </c>
      <c r="B26" s="51"/>
      <c r="C26" s="51"/>
      <c r="D26" s="51"/>
      <c r="E26" s="51"/>
      <c r="F26" s="51"/>
      <c r="G26" s="51"/>
      <c r="H26" s="51"/>
      <c r="I26" s="24"/>
      <c r="O26" s="30"/>
      <c r="P26" s="30"/>
    </row>
    <row r="27" spans="1:18" ht="15" customHeight="1" x14ac:dyDescent="0.35">
      <c r="A27" s="37"/>
      <c r="B27" s="24"/>
      <c r="C27" s="24"/>
      <c r="D27" s="24"/>
      <c r="E27" s="24"/>
      <c r="F27" s="24"/>
      <c r="G27" s="24"/>
      <c r="H27" s="24"/>
      <c r="I27" s="24"/>
      <c r="O27" s="30"/>
      <c r="P27" s="75"/>
      <c r="Q27" s="75"/>
      <c r="R27" s="75"/>
    </row>
    <row r="28" spans="1:18" ht="15" customHeight="1" x14ac:dyDescent="0.35">
      <c r="A28" s="7" t="s">
        <v>893</v>
      </c>
      <c r="B28" s="24"/>
      <c r="C28" s="24"/>
      <c r="D28" s="24"/>
      <c r="E28" s="24"/>
      <c r="F28" s="24"/>
      <c r="G28" s="24"/>
      <c r="H28" s="24"/>
      <c r="I28" s="24"/>
      <c r="O28" s="30"/>
      <c r="P28" s="30"/>
    </row>
    <row r="29" spans="1:18" ht="15" customHeight="1" x14ac:dyDescent="0.35">
      <c r="A29" s="37" t="s">
        <v>47</v>
      </c>
      <c r="B29" s="24"/>
      <c r="C29" s="24"/>
      <c r="D29" s="24"/>
      <c r="E29" s="24"/>
      <c r="F29" s="24"/>
      <c r="G29" s="24"/>
      <c r="H29" s="24"/>
      <c r="I29" s="24"/>
      <c r="O29" s="30"/>
      <c r="P29" s="30"/>
    </row>
    <row r="30" spans="1:18" ht="15" customHeight="1" x14ac:dyDescent="0.35">
      <c r="A30" s="37" t="s">
        <v>48</v>
      </c>
      <c r="B30" s="24"/>
      <c r="C30" s="24"/>
      <c r="D30" s="24"/>
      <c r="E30" s="24"/>
      <c r="F30" s="24"/>
      <c r="G30" s="24"/>
      <c r="H30" s="24"/>
      <c r="I30" s="24"/>
      <c r="O30" s="30"/>
      <c r="P30" s="30"/>
    </row>
    <row r="31" spans="1:18" ht="15" customHeight="1" x14ac:dyDescent="0.35">
      <c r="A31" s="37" t="s">
        <v>49</v>
      </c>
      <c r="B31" s="24"/>
      <c r="C31" s="24"/>
      <c r="D31" s="24"/>
      <c r="E31" s="24"/>
      <c r="F31" s="24"/>
      <c r="G31" s="24"/>
      <c r="H31" s="24"/>
      <c r="I31" s="24"/>
      <c r="O31" s="30"/>
      <c r="P31" s="30"/>
    </row>
    <row r="32" spans="1:18" ht="15" customHeight="1" x14ac:dyDescent="0.35">
      <c r="A32" s="37" t="s">
        <v>50</v>
      </c>
      <c r="B32" s="24"/>
      <c r="C32" s="24"/>
      <c r="D32" s="24"/>
      <c r="E32" s="24"/>
      <c r="F32" s="24"/>
      <c r="G32" s="24"/>
      <c r="H32" s="24"/>
      <c r="I32" s="24"/>
      <c r="O32" s="30"/>
      <c r="P32" s="30"/>
    </row>
    <row r="33" spans="1:16" ht="15" customHeight="1" x14ac:dyDescent="0.35">
      <c r="A33" s="37" t="s">
        <v>51</v>
      </c>
      <c r="B33" s="24"/>
      <c r="C33" s="24"/>
      <c r="D33" s="24"/>
      <c r="E33" s="24"/>
      <c r="F33" s="24"/>
      <c r="G33" s="24"/>
      <c r="H33" s="24"/>
      <c r="I33" s="24"/>
      <c r="O33" s="30"/>
      <c r="P33" s="30"/>
    </row>
    <row r="34" spans="1:16" ht="15" customHeight="1" x14ac:dyDescent="0.35">
      <c r="A34" s="37"/>
      <c r="B34" s="24"/>
      <c r="C34" s="24"/>
      <c r="D34" s="24"/>
      <c r="E34" s="24"/>
      <c r="F34" s="24"/>
      <c r="G34" s="24"/>
      <c r="H34" s="24"/>
      <c r="I34" s="24"/>
      <c r="O34" s="30"/>
      <c r="P34" s="30"/>
    </row>
    <row r="35" spans="1:16" ht="15" customHeight="1" x14ac:dyDescent="0.35">
      <c r="A35" s="5" t="s">
        <v>972</v>
      </c>
    </row>
    <row r="36" spans="1:16" ht="15" customHeight="1" x14ac:dyDescent="0.35">
      <c r="A36" s="7"/>
    </row>
  </sheetData>
  <mergeCells count="2">
    <mergeCell ref="B7:R7"/>
    <mergeCell ref="A6:A7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19"/>
  <sheetViews>
    <sheetView zoomScaleNormal="100" workbookViewId="0"/>
  </sheetViews>
  <sheetFormatPr defaultColWidth="9.1328125" defaultRowHeight="15" customHeight="1" x14ac:dyDescent="0.35"/>
  <cols>
    <col min="1" max="1" width="23.1328125" style="2" bestFit="1" customWidth="1"/>
    <col min="2" max="18" width="10.59765625" style="2" customWidth="1"/>
    <col min="19" max="16384" width="9.1328125" style="2"/>
  </cols>
  <sheetData>
    <row r="1" spans="1:19" s="5" customFormat="1" ht="15" customHeight="1" x14ac:dyDescent="0.35">
      <c r="A1" s="3" t="s">
        <v>127</v>
      </c>
    </row>
    <row r="2" spans="1:19" s="5" customFormat="1" ht="15" customHeight="1" x14ac:dyDescent="0.35">
      <c r="A2" s="4"/>
    </row>
    <row r="3" spans="1:19" s="5" customFormat="1" ht="15" customHeight="1" x14ac:dyDescent="0.3">
      <c r="A3" s="34" t="s">
        <v>960</v>
      </c>
      <c r="B3" s="29"/>
      <c r="C3" s="30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s="5" customFormat="1" ht="15" customHeight="1" x14ac:dyDescent="0.3">
      <c r="A4" s="8" t="s">
        <v>965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s="5" customFormat="1" ht="15" customHeight="1" x14ac:dyDescent="0.3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15" customHeight="1" x14ac:dyDescent="0.35">
      <c r="A6" s="109" t="s">
        <v>5</v>
      </c>
      <c r="B6" s="91">
        <v>2002</v>
      </c>
      <c r="C6" s="32">
        <v>2003</v>
      </c>
      <c r="D6" s="32">
        <v>2004</v>
      </c>
      <c r="E6" s="32">
        <v>2005</v>
      </c>
      <c r="F6" s="32">
        <v>2006</v>
      </c>
      <c r="G6" s="32">
        <v>2007</v>
      </c>
      <c r="H6" s="32">
        <v>2008</v>
      </c>
      <c r="I6" s="33">
        <v>2009</v>
      </c>
      <c r="J6" s="33">
        <v>2010</v>
      </c>
      <c r="K6" s="33">
        <v>2011</v>
      </c>
      <c r="L6" s="33">
        <v>2012</v>
      </c>
      <c r="M6" s="33">
        <v>2013</v>
      </c>
      <c r="N6" s="33">
        <v>2014</v>
      </c>
      <c r="O6" s="33">
        <v>2015</v>
      </c>
      <c r="P6" s="33">
        <v>2016</v>
      </c>
      <c r="Q6" s="33">
        <v>2017</v>
      </c>
      <c r="R6" s="90">
        <v>2018</v>
      </c>
      <c r="S6" s="33">
        <v>2019</v>
      </c>
    </row>
    <row r="7" spans="1:19" ht="15" customHeight="1" x14ac:dyDescent="0.35">
      <c r="A7" s="110"/>
      <c r="B7" s="108" t="s">
        <v>65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</row>
    <row r="8" spans="1:19" ht="15" customHeight="1" x14ac:dyDescent="0.35">
      <c r="A8" s="29" t="s">
        <v>67</v>
      </c>
      <c r="B8" s="79">
        <v>2904.2</v>
      </c>
      <c r="C8" s="79">
        <v>2926.8</v>
      </c>
      <c r="D8" s="79">
        <v>2583.9</v>
      </c>
      <c r="E8" s="79">
        <v>3052.5</v>
      </c>
      <c r="F8" s="79">
        <v>2903.4</v>
      </c>
      <c r="G8" s="79">
        <v>2676.7</v>
      </c>
      <c r="H8" s="79">
        <v>2748.3</v>
      </c>
      <c r="I8" s="79">
        <v>2665.2</v>
      </c>
      <c r="J8" s="79">
        <v>2865.2</v>
      </c>
      <c r="K8" s="79">
        <v>2835.7</v>
      </c>
      <c r="L8" s="79">
        <v>2699.3</v>
      </c>
      <c r="M8" s="79">
        <v>2679</v>
      </c>
      <c r="N8" s="79">
        <v>2567.8000000000002</v>
      </c>
      <c r="O8" s="79">
        <v>2693.3</v>
      </c>
      <c r="P8" s="79">
        <v>2728.9</v>
      </c>
      <c r="Q8" s="79">
        <v>2651.8</v>
      </c>
      <c r="R8" s="79">
        <v>2531</v>
      </c>
      <c r="S8" s="79">
        <v>2342.1999999999998</v>
      </c>
    </row>
    <row r="9" spans="1:19" ht="15" customHeight="1" x14ac:dyDescent="0.35">
      <c r="A9" s="29" t="s">
        <v>6</v>
      </c>
      <c r="B9" s="78" t="s">
        <v>1</v>
      </c>
      <c r="C9" s="79">
        <v>8.3000000000000007</v>
      </c>
      <c r="D9" s="79">
        <v>14.5</v>
      </c>
      <c r="E9" s="79">
        <v>11.7</v>
      </c>
      <c r="F9" s="79">
        <v>10</v>
      </c>
      <c r="G9" s="79">
        <v>2.6</v>
      </c>
      <c r="H9" s="79">
        <v>0.4</v>
      </c>
      <c r="I9" s="79">
        <v>1.7</v>
      </c>
      <c r="J9" s="79">
        <v>12.5</v>
      </c>
      <c r="K9" s="79">
        <v>1.2</v>
      </c>
      <c r="L9" s="79">
        <v>0.7</v>
      </c>
      <c r="M9" s="79">
        <v>0.5</v>
      </c>
      <c r="N9" s="79">
        <v>2</v>
      </c>
      <c r="O9" s="79">
        <v>1</v>
      </c>
      <c r="P9" s="79">
        <v>12.6</v>
      </c>
      <c r="Q9" s="79">
        <v>9.4</v>
      </c>
      <c r="R9" s="79">
        <v>0.2</v>
      </c>
      <c r="S9" s="79">
        <v>3.6</v>
      </c>
    </row>
    <row r="10" spans="1:19" ht="15" customHeight="1" x14ac:dyDescent="0.35">
      <c r="A10" s="29" t="s">
        <v>68</v>
      </c>
      <c r="B10" s="79">
        <v>48173.1</v>
      </c>
      <c r="C10" s="79">
        <v>43719.4</v>
      </c>
      <c r="D10" s="79">
        <v>84962.3</v>
      </c>
      <c r="E10" s="79">
        <v>86074.5</v>
      </c>
      <c r="F10" s="79">
        <v>72418.399999999994</v>
      </c>
      <c r="G10" s="79">
        <v>70252.7</v>
      </c>
      <c r="H10" s="79">
        <v>56035.199999999997</v>
      </c>
      <c r="I10" s="79">
        <v>46310.9</v>
      </c>
      <c r="J10" s="79">
        <v>32436</v>
      </c>
      <c r="K10" s="79">
        <v>37304.400000000001</v>
      </c>
      <c r="L10" s="79">
        <v>35207</v>
      </c>
      <c r="M10" s="79">
        <v>24636.400000000001</v>
      </c>
      <c r="N10" s="79">
        <v>15053.2</v>
      </c>
      <c r="O10" s="79">
        <v>16310.1</v>
      </c>
      <c r="P10" s="79">
        <v>43126.7</v>
      </c>
      <c r="Q10" s="79">
        <v>18462.099999999999</v>
      </c>
      <c r="R10" s="79">
        <v>23069.3</v>
      </c>
      <c r="S10" s="79">
        <v>43391.8</v>
      </c>
    </row>
    <row r="11" spans="1:19" ht="15" customHeight="1" x14ac:dyDescent="0.35">
      <c r="A11" s="29" t="s">
        <v>7</v>
      </c>
      <c r="B11" s="79">
        <v>21600.2</v>
      </c>
      <c r="C11" s="79">
        <v>25036.2</v>
      </c>
      <c r="D11" s="79">
        <v>22459.1</v>
      </c>
      <c r="E11" s="79">
        <v>26932</v>
      </c>
      <c r="F11" s="79">
        <v>27881.7</v>
      </c>
      <c r="G11" s="79">
        <v>29617.599999999999</v>
      </c>
      <c r="H11" s="79">
        <v>27968.5</v>
      </c>
      <c r="I11" s="79">
        <v>26445</v>
      </c>
      <c r="J11" s="79">
        <v>28450.7</v>
      </c>
      <c r="K11" s="79">
        <v>26940</v>
      </c>
      <c r="L11" s="79">
        <v>26441.4</v>
      </c>
      <c r="M11" s="79">
        <v>24972</v>
      </c>
      <c r="N11" s="79">
        <v>26314.3</v>
      </c>
      <c r="O11" s="79">
        <v>24327.7</v>
      </c>
      <c r="P11" s="79">
        <v>21511</v>
      </c>
      <c r="Q11" s="79">
        <v>28169.599999999999</v>
      </c>
      <c r="R11" s="79">
        <v>29070.9</v>
      </c>
      <c r="S11" s="79">
        <v>18408.599999999999</v>
      </c>
    </row>
    <row r="12" spans="1:19" ht="15" customHeight="1" x14ac:dyDescent="0.35">
      <c r="A12" s="29" t="s">
        <v>69</v>
      </c>
      <c r="B12" s="78" t="s">
        <v>59</v>
      </c>
      <c r="C12" s="78" t="s">
        <v>59</v>
      </c>
      <c r="D12" s="78" t="s">
        <v>1</v>
      </c>
      <c r="E12" s="79">
        <v>162.30000000000001</v>
      </c>
      <c r="F12" s="79">
        <v>177.4</v>
      </c>
      <c r="G12" s="79">
        <v>196.1</v>
      </c>
      <c r="H12" s="79">
        <v>140.5</v>
      </c>
      <c r="I12" s="79">
        <v>236.6</v>
      </c>
      <c r="J12" s="79">
        <v>161.19999999999999</v>
      </c>
      <c r="K12" s="79">
        <v>181.3</v>
      </c>
      <c r="L12" s="79">
        <v>157.19999999999999</v>
      </c>
      <c r="M12" s="79">
        <v>115.9</v>
      </c>
      <c r="N12" s="79">
        <v>116.5</v>
      </c>
      <c r="O12" s="79">
        <v>83.2</v>
      </c>
      <c r="P12" s="79">
        <v>172.8</v>
      </c>
      <c r="Q12" s="79">
        <v>104.9</v>
      </c>
      <c r="R12" s="79">
        <v>136.69999999999999</v>
      </c>
      <c r="S12" s="79">
        <v>54.4</v>
      </c>
    </row>
    <row r="13" spans="1:19" ht="15" customHeight="1" x14ac:dyDescent="0.35">
      <c r="A13" s="29" t="s">
        <v>87</v>
      </c>
      <c r="B13" s="79">
        <v>2349.8000000000002</v>
      </c>
      <c r="C13" s="79">
        <v>2721.2</v>
      </c>
      <c r="D13" s="79">
        <v>1724.9</v>
      </c>
      <c r="E13" s="79">
        <v>1479.7</v>
      </c>
      <c r="F13" s="79">
        <v>2901</v>
      </c>
      <c r="G13" s="79">
        <v>2215.3000000000002</v>
      </c>
      <c r="H13" s="79">
        <v>1132.5999999999999</v>
      </c>
      <c r="I13" s="79">
        <v>1455.9</v>
      </c>
      <c r="J13" s="79">
        <v>1164.7</v>
      </c>
      <c r="K13" s="79">
        <v>862.7</v>
      </c>
      <c r="L13" s="79">
        <v>741.6</v>
      </c>
      <c r="M13" s="79">
        <v>575.1</v>
      </c>
      <c r="N13" s="79">
        <v>541.9</v>
      </c>
      <c r="O13" s="79">
        <v>665.3</v>
      </c>
      <c r="P13" s="79">
        <v>521.6</v>
      </c>
      <c r="Q13" s="79">
        <v>597.5</v>
      </c>
      <c r="R13" s="79">
        <v>401</v>
      </c>
      <c r="S13" s="79">
        <v>696.2</v>
      </c>
    </row>
    <row r="14" spans="1:19" ht="15" customHeight="1" x14ac:dyDescent="0.35">
      <c r="A14" s="29" t="s">
        <v>88</v>
      </c>
      <c r="B14" s="78" t="s">
        <v>59</v>
      </c>
      <c r="C14" s="78" t="s">
        <v>59</v>
      </c>
      <c r="D14" s="78" t="s">
        <v>59</v>
      </c>
      <c r="E14" s="78" t="s">
        <v>59</v>
      </c>
      <c r="F14" s="78" t="s">
        <v>59</v>
      </c>
      <c r="G14" s="78" t="s">
        <v>59</v>
      </c>
      <c r="H14" s="78" t="s">
        <v>59</v>
      </c>
      <c r="I14" s="78" t="s">
        <v>59</v>
      </c>
      <c r="J14" s="78" t="s">
        <v>59</v>
      </c>
      <c r="K14" s="79">
        <v>53.3</v>
      </c>
      <c r="L14" s="79">
        <v>34.200000000000003</v>
      </c>
      <c r="M14" s="79">
        <v>35</v>
      </c>
      <c r="N14" s="79">
        <v>93.5</v>
      </c>
      <c r="O14" s="79">
        <v>62.1</v>
      </c>
      <c r="P14" s="79">
        <v>30.5</v>
      </c>
      <c r="Q14" s="79">
        <v>41.8</v>
      </c>
      <c r="R14" s="79">
        <v>40.799999999999997</v>
      </c>
      <c r="S14" s="79">
        <v>67.2</v>
      </c>
    </row>
    <row r="15" spans="1:19" ht="15" customHeight="1" x14ac:dyDescent="0.35">
      <c r="A15" s="29" t="s">
        <v>70</v>
      </c>
      <c r="B15" s="79">
        <v>2324.3000000000002</v>
      </c>
      <c r="C15" s="79">
        <v>2457.5</v>
      </c>
      <c r="D15" s="79">
        <v>2501.9</v>
      </c>
      <c r="E15" s="79">
        <v>2452.3000000000002</v>
      </c>
      <c r="F15" s="79">
        <v>2187.4</v>
      </c>
      <c r="G15" s="79">
        <v>2419.8000000000002</v>
      </c>
      <c r="H15" s="79">
        <v>2316</v>
      </c>
      <c r="I15" s="79">
        <v>2418.1999999999998</v>
      </c>
      <c r="J15" s="79">
        <v>2162.5</v>
      </c>
      <c r="K15" s="79">
        <v>2342.6</v>
      </c>
      <c r="L15" s="79">
        <v>2216.5</v>
      </c>
      <c r="M15" s="79">
        <v>2193.5</v>
      </c>
      <c r="N15" s="79">
        <v>2176.1</v>
      </c>
      <c r="O15" s="79">
        <v>2207.4</v>
      </c>
      <c r="P15" s="79">
        <v>2105.6999999999998</v>
      </c>
      <c r="Q15" s="79">
        <v>2155.1</v>
      </c>
      <c r="R15" s="79">
        <v>2048.6999999999998</v>
      </c>
      <c r="S15" s="79">
        <v>1833.7</v>
      </c>
    </row>
    <row r="16" spans="1:19" ht="15" customHeight="1" x14ac:dyDescent="0.35">
      <c r="A16" s="29" t="s">
        <v>71</v>
      </c>
      <c r="B16" s="78" t="s">
        <v>1</v>
      </c>
      <c r="C16" s="79">
        <v>11373.8</v>
      </c>
      <c r="D16" s="79">
        <v>9372.7999999999993</v>
      </c>
      <c r="E16" s="79">
        <v>12746.2</v>
      </c>
      <c r="F16" s="79">
        <v>10643</v>
      </c>
      <c r="G16" s="79">
        <v>10688.3</v>
      </c>
      <c r="H16" s="79">
        <v>8982.2999999999993</v>
      </c>
      <c r="I16" s="79">
        <v>6740</v>
      </c>
      <c r="J16" s="79">
        <v>11815.5</v>
      </c>
      <c r="K16" s="79">
        <v>8638.2000000000007</v>
      </c>
      <c r="L16" s="79">
        <v>10816.7</v>
      </c>
      <c r="M16" s="79">
        <v>9716.2000000000007</v>
      </c>
      <c r="N16" s="79">
        <v>8092.2</v>
      </c>
      <c r="O16" s="79">
        <v>9128.9</v>
      </c>
      <c r="P16" s="79">
        <v>8033</v>
      </c>
      <c r="Q16" s="79">
        <v>8383.7000000000007</v>
      </c>
      <c r="R16" s="79">
        <v>11399.7</v>
      </c>
      <c r="S16" s="79">
        <v>10299.5</v>
      </c>
    </row>
    <row r="17" spans="1:19" ht="15" customHeight="1" x14ac:dyDescent="0.35">
      <c r="A17" s="29" t="s">
        <v>72</v>
      </c>
      <c r="B17" s="79">
        <v>452.4</v>
      </c>
      <c r="C17" s="79">
        <v>475.6</v>
      </c>
      <c r="D17" s="79">
        <v>441.2</v>
      </c>
      <c r="E17" s="79">
        <v>501.8</v>
      </c>
      <c r="F17" s="79">
        <v>483.5</v>
      </c>
      <c r="G17" s="79">
        <v>503.6</v>
      </c>
      <c r="H17" s="79">
        <v>534.70000000000005</v>
      </c>
      <c r="I17" s="79">
        <v>524.1</v>
      </c>
      <c r="J17" s="79">
        <v>521.9</v>
      </c>
      <c r="K17" s="79">
        <v>574.5</v>
      </c>
      <c r="L17" s="79">
        <v>571.29999999999995</v>
      </c>
      <c r="M17" s="79">
        <v>549</v>
      </c>
      <c r="N17" s="79">
        <v>535</v>
      </c>
      <c r="O17" s="79">
        <v>529.70000000000005</v>
      </c>
      <c r="P17" s="79">
        <v>586.4</v>
      </c>
      <c r="Q17" s="79">
        <v>555.5</v>
      </c>
      <c r="R17" s="79">
        <v>619.79999999999995</v>
      </c>
      <c r="S17" s="79">
        <v>543.29999999999995</v>
      </c>
    </row>
    <row r="18" spans="1:19" ht="15" customHeight="1" x14ac:dyDescent="0.35">
      <c r="A18" s="29" t="s">
        <v>89</v>
      </c>
      <c r="B18" s="78" t="s">
        <v>59</v>
      </c>
      <c r="C18" s="78" t="s">
        <v>59</v>
      </c>
      <c r="D18" s="78" t="s">
        <v>1</v>
      </c>
      <c r="E18" s="79">
        <v>752.4</v>
      </c>
      <c r="F18" s="79">
        <v>656.2</v>
      </c>
      <c r="G18" s="79">
        <v>789.9</v>
      </c>
      <c r="H18" s="79">
        <v>682.8</v>
      </c>
      <c r="I18" s="79">
        <v>800.2</v>
      </c>
      <c r="J18" s="79">
        <v>695.7</v>
      </c>
      <c r="K18" s="79">
        <v>770.4</v>
      </c>
      <c r="L18" s="79">
        <v>1005.8</v>
      </c>
      <c r="M18" s="79">
        <v>697.7</v>
      </c>
      <c r="N18" s="79">
        <v>117.1</v>
      </c>
      <c r="O18" s="79">
        <v>142.1</v>
      </c>
      <c r="P18" s="79">
        <v>162.5</v>
      </c>
      <c r="Q18" s="79">
        <v>115.7</v>
      </c>
      <c r="R18" s="79">
        <v>121.1</v>
      </c>
      <c r="S18" s="79">
        <v>99.4</v>
      </c>
    </row>
    <row r="19" spans="1:19" ht="15" customHeight="1" x14ac:dyDescent="0.35">
      <c r="A19" s="29" t="s">
        <v>73</v>
      </c>
      <c r="B19" s="79">
        <v>3112</v>
      </c>
      <c r="C19" s="79">
        <v>5101.1000000000004</v>
      </c>
      <c r="D19" s="79">
        <v>4819.8999999999996</v>
      </c>
      <c r="E19" s="79">
        <v>4283.8</v>
      </c>
      <c r="F19" s="79">
        <v>4569.8</v>
      </c>
      <c r="G19" s="79">
        <v>4447.7</v>
      </c>
      <c r="H19" s="79">
        <v>1530.1</v>
      </c>
      <c r="I19" s="79">
        <v>3119.8</v>
      </c>
      <c r="J19" s="79">
        <v>3385.7</v>
      </c>
      <c r="K19" s="79">
        <v>2923.9</v>
      </c>
      <c r="L19" s="79">
        <v>3380.6</v>
      </c>
      <c r="M19" s="79">
        <v>2769.6</v>
      </c>
      <c r="N19" s="79">
        <v>2701.3</v>
      </c>
      <c r="O19" s="79">
        <v>3713.3</v>
      </c>
      <c r="P19" s="79">
        <v>2890.9</v>
      </c>
      <c r="Q19" s="79">
        <v>3448</v>
      </c>
      <c r="R19" s="79">
        <v>2475.6</v>
      </c>
      <c r="S19" s="79">
        <v>2917.4</v>
      </c>
    </row>
    <row r="20" spans="1:19" ht="15" customHeight="1" x14ac:dyDescent="0.35">
      <c r="A20" s="29" t="s">
        <v>8</v>
      </c>
      <c r="B20" s="79">
        <v>2783.8</v>
      </c>
      <c r="C20" s="79">
        <v>3001.7</v>
      </c>
      <c r="D20" s="79">
        <v>3090</v>
      </c>
      <c r="E20" s="79">
        <v>3013.3</v>
      </c>
      <c r="F20" s="79">
        <v>2474.8000000000002</v>
      </c>
      <c r="G20" s="79">
        <v>2424.6999999999998</v>
      </c>
      <c r="H20" s="79">
        <v>2499</v>
      </c>
      <c r="I20" s="79">
        <v>2038.2</v>
      </c>
      <c r="J20" s="79">
        <v>2059.1</v>
      </c>
      <c r="K20" s="79">
        <v>1695.9</v>
      </c>
      <c r="L20" s="79">
        <v>1219.9000000000001</v>
      </c>
      <c r="M20" s="79">
        <v>1139.2</v>
      </c>
      <c r="N20" s="79">
        <v>1154</v>
      </c>
      <c r="O20" s="79">
        <v>1104.3</v>
      </c>
      <c r="P20" s="79">
        <v>960.6</v>
      </c>
      <c r="Q20" s="79">
        <v>823.4</v>
      </c>
      <c r="R20" s="79">
        <v>656.4</v>
      </c>
      <c r="S20" s="79">
        <v>671</v>
      </c>
    </row>
    <row r="21" spans="1:19" ht="15" customHeight="1" x14ac:dyDescent="0.35">
      <c r="A21" s="29" t="s">
        <v>9</v>
      </c>
      <c r="B21" s="78" t="s">
        <v>1</v>
      </c>
      <c r="C21" s="79">
        <v>130.19999999999999</v>
      </c>
      <c r="D21" s="79">
        <v>126.2</v>
      </c>
      <c r="E21" s="79">
        <v>131.9</v>
      </c>
      <c r="F21" s="79">
        <v>94.8</v>
      </c>
      <c r="G21" s="79">
        <v>116.8</v>
      </c>
      <c r="H21" s="79">
        <v>114.5</v>
      </c>
      <c r="I21" s="79">
        <v>122</v>
      </c>
      <c r="J21" s="79">
        <v>97.9</v>
      </c>
      <c r="K21" s="79">
        <v>116.2</v>
      </c>
      <c r="L21" s="79">
        <v>119.5</v>
      </c>
      <c r="M21" s="79">
        <v>110.4</v>
      </c>
      <c r="N21" s="79">
        <v>95.1</v>
      </c>
      <c r="O21" s="79">
        <v>99.3</v>
      </c>
      <c r="P21" s="79">
        <v>94.5</v>
      </c>
      <c r="Q21" s="79">
        <v>114.3</v>
      </c>
      <c r="R21" s="79">
        <v>105.3</v>
      </c>
      <c r="S21" s="79">
        <v>110.8</v>
      </c>
    </row>
    <row r="22" spans="1:19" ht="15" customHeight="1" x14ac:dyDescent="0.35">
      <c r="A22" s="29" t="s">
        <v>10</v>
      </c>
      <c r="B22" s="78" t="s">
        <v>1</v>
      </c>
      <c r="C22" s="79">
        <v>806.7</v>
      </c>
      <c r="D22" s="79">
        <v>1533.4</v>
      </c>
      <c r="E22" s="79">
        <v>1379.4</v>
      </c>
      <c r="F22" s="79">
        <v>1539.7</v>
      </c>
      <c r="G22" s="79">
        <v>1355</v>
      </c>
      <c r="H22" s="79">
        <v>1148.0999999999999</v>
      </c>
      <c r="I22" s="79">
        <v>1169.2</v>
      </c>
      <c r="J22" s="79">
        <v>1214.4000000000001</v>
      </c>
      <c r="K22" s="79">
        <v>1247.5</v>
      </c>
      <c r="L22" s="79">
        <v>1058.3</v>
      </c>
      <c r="M22" s="79">
        <v>1059.2</v>
      </c>
      <c r="N22" s="79">
        <v>1090.2</v>
      </c>
      <c r="O22" s="79">
        <v>1078</v>
      </c>
      <c r="P22" s="79">
        <v>1186.5999999999999</v>
      </c>
      <c r="Q22" s="79">
        <v>1205.5</v>
      </c>
      <c r="R22" s="79">
        <v>1220.2</v>
      </c>
      <c r="S22" s="79">
        <v>1195</v>
      </c>
    </row>
    <row r="23" spans="1:19" ht="15" customHeight="1" x14ac:dyDescent="0.35">
      <c r="A23" s="29" t="s">
        <v>940</v>
      </c>
      <c r="B23" s="78" t="s">
        <v>59</v>
      </c>
      <c r="C23" s="78" t="s">
        <v>59</v>
      </c>
      <c r="D23" s="78" t="s">
        <v>59</v>
      </c>
      <c r="E23" s="78" t="s">
        <v>59</v>
      </c>
      <c r="F23" s="78">
        <v>0</v>
      </c>
      <c r="G23" s="78">
        <v>0</v>
      </c>
      <c r="H23" s="79">
        <v>0.5</v>
      </c>
      <c r="I23" s="79">
        <v>5.0999999999999996</v>
      </c>
      <c r="J23" s="79">
        <v>4.5999999999999996</v>
      </c>
      <c r="K23" s="79">
        <v>8</v>
      </c>
      <c r="L23" s="79">
        <v>10.9</v>
      </c>
      <c r="M23" s="79">
        <v>1.7</v>
      </c>
      <c r="N23" s="79">
        <v>6.1</v>
      </c>
      <c r="O23" s="79">
        <v>3.9</v>
      </c>
      <c r="P23" s="79">
        <v>4.7</v>
      </c>
      <c r="Q23" s="79">
        <v>3.3</v>
      </c>
      <c r="R23" s="79">
        <v>6.7</v>
      </c>
      <c r="S23" s="79">
        <v>6.3</v>
      </c>
    </row>
    <row r="24" spans="1:19" ht="15" customHeight="1" x14ac:dyDescent="0.35">
      <c r="A24" s="29" t="s">
        <v>90</v>
      </c>
      <c r="B24" s="78" t="s">
        <v>59</v>
      </c>
      <c r="C24" s="78" t="s">
        <v>59</v>
      </c>
      <c r="D24" s="78">
        <v>0</v>
      </c>
      <c r="E24" s="79">
        <v>14.3</v>
      </c>
      <c r="F24" s="79">
        <v>13.9</v>
      </c>
      <c r="G24" s="79">
        <v>21.2</v>
      </c>
      <c r="H24" s="79">
        <v>23.3</v>
      </c>
      <c r="I24" s="79">
        <v>6.9</v>
      </c>
      <c r="J24" s="79">
        <v>12.7</v>
      </c>
      <c r="K24" s="79">
        <v>42.7</v>
      </c>
      <c r="L24" s="79">
        <v>16.899999999999999</v>
      </c>
      <c r="M24" s="79">
        <v>37.1</v>
      </c>
      <c r="N24" s="79">
        <v>63.3</v>
      </c>
      <c r="O24" s="79">
        <v>100.2</v>
      </c>
      <c r="P24" s="79">
        <v>159.69999999999999</v>
      </c>
      <c r="Q24" s="79">
        <v>216.3</v>
      </c>
      <c r="R24" s="79">
        <v>259.3</v>
      </c>
      <c r="S24" s="79">
        <v>282.10000000000002</v>
      </c>
    </row>
    <row r="25" spans="1:19" ht="15" customHeight="1" x14ac:dyDescent="0.35">
      <c r="A25" s="29" t="s">
        <v>74</v>
      </c>
      <c r="B25" s="79">
        <v>1055.3</v>
      </c>
      <c r="C25" s="79">
        <v>1125.7</v>
      </c>
      <c r="D25" s="79">
        <v>1138</v>
      </c>
      <c r="E25" s="79">
        <v>1189.5999999999999</v>
      </c>
      <c r="F25" s="79">
        <v>1260.4000000000001</v>
      </c>
      <c r="G25" s="79">
        <v>1250.8</v>
      </c>
      <c r="H25" s="79">
        <v>1435.9</v>
      </c>
      <c r="I25" s="79">
        <v>1384.2</v>
      </c>
      <c r="J25" s="79">
        <v>1372</v>
      </c>
      <c r="K25" s="79">
        <v>1383.6</v>
      </c>
      <c r="L25" s="79">
        <v>1376.9</v>
      </c>
      <c r="M25" s="79">
        <v>1435.4</v>
      </c>
      <c r="N25" s="79">
        <v>1394.4</v>
      </c>
      <c r="O25" s="79">
        <v>1339.6</v>
      </c>
      <c r="P25" s="79">
        <v>1400.1</v>
      </c>
      <c r="Q25" s="79">
        <v>1327.6</v>
      </c>
      <c r="R25" s="79">
        <v>1345.9</v>
      </c>
      <c r="S25" s="79">
        <v>1353.6</v>
      </c>
    </row>
    <row r="26" spans="1:19" ht="15" customHeight="1" x14ac:dyDescent="0.35">
      <c r="A26" s="29" t="s">
        <v>11</v>
      </c>
      <c r="B26" s="79">
        <v>3088</v>
      </c>
      <c r="C26" s="79">
        <v>3298.5</v>
      </c>
      <c r="D26" s="79">
        <v>3208.2</v>
      </c>
      <c r="E26" s="79">
        <v>3875.8</v>
      </c>
      <c r="F26" s="79">
        <v>3721.4</v>
      </c>
      <c r="G26" s="79">
        <v>4065.5</v>
      </c>
      <c r="H26" s="79">
        <v>3632.4</v>
      </c>
      <c r="I26" s="79">
        <v>3413</v>
      </c>
      <c r="J26" s="79">
        <v>3273.5</v>
      </c>
      <c r="K26" s="79">
        <v>2468.5</v>
      </c>
      <c r="L26" s="79">
        <v>2864.6</v>
      </c>
      <c r="M26" s="79">
        <v>2778.9</v>
      </c>
      <c r="N26" s="79">
        <v>2671.4</v>
      </c>
      <c r="O26" s="79">
        <v>2465.6999999999998</v>
      </c>
      <c r="P26" s="79">
        <v>2792.1</v>
      </c>
      <c r="Q26" s="79">
        <v>2852</v>
      </c>
      <c r="R26" s="79">
        <v>2031.6</v>
      </c>
      <c r="S26" s="79">
        <v>1938.8</v>
      </c>
    </row>
    <row r="27" spans="1:19" ht="15" customHeight="1" x14ac:dyDescent="0.35">
      <c r="A27" s="29" t="s">
        <v>951</v>
      </c>
      <c r="B27" s="79">
        <v>213</v>
      </c>
      <c r="C27" s="79">
        <v>170.1</v>
      </c>
      <c r="D27" s="79">
        <v>265.39999999999998</v>
      </c>
      <c r="E27" s="79">
        <v>280.5</v>
      </c>
      <c r="F27" s="79">
        <v>271.89999999999998</v>
      </c>
      <c r="G27" s="79">
        <v>285.39999999999998</v>
      </c>
      <c r="H27" s="79">
        <v>287.7</v>
      </c>
      <c r="I27" s="79">
        <v>215.2</v>
      </c>
      <c r="J27" s="79">
        <v>242.9</v>
      </c>
      <c r="K27" s="79">
        <v>296.3</v>
      </c>
      <c r="L27" s="79">
        <v>336.8</v>
      </c>
      <c r="M27" s="79">
        <v>352.3</v>
      </c>
      <c r="N27" s="79">
        <v>298.8</v>
      </c>
      <c r="O27" s="79">
        <v>243</v>
      </c>
      <c r="P27" s="79">
        <v>200.8</v>
      </c>
      <c r="Q27" s="79">
        <v>117.9</v>
      </c>
      <c r="R27" s="79" t="s">
        <v>963</v>
      </c>
      <c r="S27" s="79" t="s">
        <v>963</v>
      </c>
    </row>
    <row r="28" spans="1:19" ht="15" customHeight="1" x14ac:dyDescent="0.35">
      <c r="A28" s="29" t="s">
        <v>91</v>
      </c>
      <c r="B28" s="78" t="s">
        <v>59</v>
      </c>
      <c r="C28" s="78" t="s">
        <v>59</v>
      </c>
      <c r="D28" s="78">
        <v>0</v>
      </c>
      <c r="E28" s="78">
        <v>1.3</v>
      </c>
      <c r="F28" s="78">
        <v>0.2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9">
        <v>0.4</v>
      </c>
      <c r="M28" s="79">
        <v>1.2</v>
      </c>
      <c r="N28" s="79">
        <v>1.1000000000000001</v>
      </c>
      <c r="O28" s="79">
        <v>0.9</v>
      </c>
      <c r="P28" s="79">
        <v>1</v>
      </c>
      <c r="Q28" s="78" t="s">
        <v>1</v>
      </c>
      <c r="R28" s="79" t="s">
        <v>1</v>
      </c>
      <c r="S28" s="78">
        <v>0</v>
      </c>
    </row>
    <row r="29" spans="1:19" ht="15" customHeight="1" x14ac:dyDescent="0.35">
      <c r="A29" s="29" t="s">
        <v>12</v>
      </c>
      <c r="B29" s="79">
        <v>2914.1</v>
      </c>
      <c r="C29" s="79">
        <v>2251.6999999999998</v>
      </c>
      <c r="D29" s="79">
        <v>1809</v>
      </c>
      <c r="E29" s="79">
        <v>2661.1</v>
      </c>
      <c r="F29" s="79">
        <v>2121.9</v>
      </c>
      <c r="G29" s="79">
        <v>1971</v>
      </c>
      <c r="H29" s="79">
        <v>1838.4</v>
      </c>
      <c r="I29" s="79">
        <v>1370</v>
      </c>
      <c r="J29" s="79">
        <v>1387.1</v>
      </c>
      <c r="K29" s="79">
        <v>1105.7</v>
      </c>
      <c r="L29" s="79">
        <v>1665.4</v>
      </c>
      <c r="M29" s="79">
        <v>1814.3</v>
      </c>
      <c r="N29" s="79">
        <v>2119.6999999999998</v>
      </c>
      <c r="O29" s="79">
        <v>2322.3000000000002</v>
      </c>
      <c r="P29" s="79">
        <v>2212</v>
      </c>
      <c r="Q29" s="79">
        <v>1985.4</v>
      </c>
      <c r="R29" s="79">
        <v>2693.3</v>
      </c>
      <c r="S29" s="79">
        <v>2869.1</v>
      </c>
    </row>
    <row r="30" spans="1:19" ht="15" customHeight="1" x14ac:dyDescent="0.35">
      <c r="A30" s="29" t="s">
        <v>13</v>
      </c>
      <c r="B30" s="79">
        <v>0</v>
      </c>
      <c r="C30" s="79">
        <v>6.1</v>
      </c>
      <c r="D30" s="79">
        <v>11.5</v>
      </c>
      <c r="E30" s="79">
        <v>13.8</v>
      </c>
      <c r="F30" s="79">
        <v>8.6999999999999993</v>
      </c>
      <c r="G30" s="79">
        <v>10.3</v>
      </c>
      <c r="H30" s="79">
        <v>8</v>
      </c>
      <c r="I30" s="79">
        <v>11.2</v>
      </c>
      <c r="J30" s="79">
        <v>12.1</v>
      </c>
      <c r="K30" s="79">
        <v>12.5</v>
      </c>
      <c r="L30" s="79">
        <v>8.5</v>
      </c>
      <c r="M30" s="79">
        <v>11.5</v>
      </c>
      <c r="N30" s="79">
        <v>15.4</v>
      </c>
      <c r="O30" s="79">
        <v>16.399999999999999</v>
      </c>
      <c r="P30" s="79">
        <v>24.7</v>
      </c>
      <c r="Q30" s="79">
        <v>26</v>
      </c>
      <c r="R30" s="79">
        <v>20.2</v>
      </c>
      <c r="S30" s="79">
        <v>16.399999999999999</v>
      </c>
    </row>
    <row r="31" spans="1:19" ht="15" customHeight="1" x14ac:dyDescent="0.35">
      <c r="A31" s="29" t="s">
        <v>14</v>
      </c>
      <c r="B31" s="79">
        <v>664</v>
      </c>
      <c r="C31" s="79">
        <v>901.9</v>
      </c>
      <c r="D31" s="79">
        <v>1141.8</v>
      </c>
      <c r="E31" s="79">
        <v>1199.3</v>
      </c>
      <c r="F31" s="79">
        <v>687.7</v>
      </c>
      <c r="G31" s="79">
        <v>766.9</v>
      </c>
      <c r="H31" s="79">
        <v>662.2</v>
      </c>
      <c r="I31" s="79">
        <v>606.29999999999995</v>
      </c>
      <c r="J31" s="79">
        <v>587.20000000000005</v>
      </c>
      <c r="K31" s="79">
        <v>859.8</v>
      </c>
      <c r="L31" s="79">
        <v>637.70000000000005</v>
      </c>
      <c r="M31" s="79">
        <v>579.9</v>
      </c>
      <c r="N31" s="79">
        <v>763.9</v>
      </c>
      <c r="O31" s="79">
        <v>502.5</v>
      </c>
      <c r="P31" s="79">
        <v>677.4</v>
      </c>
      <c r="Q31" s="79">
        <v>1159.0999999999999</v>
      </c>
      <c r="R31" s="79">
        <v>1612</v>
      </c>
      <c r="S31" s="79">
        <v>2191.8000000000002</v>
      </c>
    </row>
    <row r="32" spans="1:19" ht="15" customHeight="1" x14ac:dyDescent="0.35">
      <c r="A32" s="29" t="s">
        <v>92</v>
      </c>
      <c r="B32" s="79">
        <v>2064</v>
      </c>
      <c r="C32" s="79">
        <v>2530.1</v>
      </c>
      <c r="D32" s="79">
        <v>1962.6</v>
      </c>
      <c r="E32" s="79">
        <v>2117.6999999999998</v>
      </c>
      <c r="F32" s="79">
        <v>1725.7</v>
      </c>
      <c r="G32" s="79">
        <v>2005.8</v>
      </c>
      <c r="H32" s="79">
        <v>1911.2</v>
      </c>
      <c r="I32" s="79">
        <v>1967.5</v>
      </c>
      <c r="J32" s="79">
        <v>2028.1</v>
      </c>
      <c r="K32" s="79">
        <v>2342</v>
      </c>
      <c r="L32" s="79">
        <v>2240.6999999999998</v>
      </c>
      <c r="M32" s="79">
        <v>1683.5</v>
      </c>
      <c r="N32" s="79">
        <v>1817.3</v>
      </c>
      <c r="O32" s="79">
        <v>1282.4000000000001</v>
      </c>
      <c r="P32" s="79">
        <v>1369.4</v>
      </c>
      <c r="Q32" s="79">
        <v>1382.4</v>
      </c>
      <c r="R32" s="79">
        <v>1362.6</v>
      </c>
      <c r="S32" s="79">
        <v>1402.1</v>
      </c>
    </row>
    <row r="33" spans="1:19" ht="15" customHeight="1" x14ac:dyDescent="0.35">
      <c r="A33" s="29" t="s">
        <v>93</v>
      </c>
      <c r="B33" s="78" t="s">
        <v>59</v>
      </c>
      <c r="C33" s="78" t="s">
        <v>59</v>
      </c>
      <c r="D33" s="78" t="s">
        <v>1</v>
      </c>
      <c r="E33" s="79">
        <v>33.9</v>
      </c>
      <c r="F33" s="79">
        <v>72.099999999999994</v>
      </c>
      <c r="G33" s="79">
        <v>29.6</v>
      </c>
      <c r="H33" s="79">
        <v>29.5</v>
      </c>
      <c r="I33" s="79">
        <v>36.200000000000003</v>
      </c>
      <c r="J33" s="79">
        <v>84.1</v>
      </c>
      <c r="K33" s="79">
        <v>43.1</v>
      </c>
      <c r="L33" s="79">
        <v>98.6</v>
      </c>
      <c r="M33" s="79">
        <v>139.6</v>
      </c>
      <c r="N33" s="79">
        <v>146.19999999999999</v>
      </c>
      <c r="O33" s="79">
        <v>223.6</v>
      </c>
      <c r="P33" s="79">
        <v>80.3</v>
      </c>
      <c r="Q33" s="79">
        <v>186.5</v>
      </c>
      <c r="R33" s="79">
        <v>243</v>
      </c>
      <c r="S33" s="79">
        <v>154.4</v>
      </c>
    </row>
    <row r="34" spans="1:19" ht="15" customHeight="1" x14ac:dyDescent="0.35">
      <c r="A34" s="29" t="s">
        <v>94</v>
      </c>
      <c r="B34" s="78" t="s">
        <v>59</v>
      </c>
      <c r="C34" s="78" t="s">
        <v>59</v>
      </c>
      <c r="D34" s="78" t="s">
        <v>1</v>
      </c>
      <c r="E34" s="79">
        <v>538.6</v>
      </c>
      <c r="F34" s="79">
        <v>334.8</v>
      </c>
      <c r="G34" s="79">
        <v>229</v>
      </c>
      <c r="H34" s="79">
        <v>152.6</v>
      </c>
      <c r="I34" s="79">
        <v>74</v>
      </c>
      <c r="J34" s="79">
        <v>187.7</v>
      </c>
      <c r="K34" s="79">
        <v>80.400000000000006</v>
      </c>
      <c r="L34" s="79">
        <v>162.6</v>
      </c>
      <c r="M34" s="79">
        <v>127.1</v>
      </c>
      <c r="N34" s="79">
        <v>166.3</v>
      </c>
      <c r="O34" s="79">
        <v>207</v>
      </c>
      <c r="P34" s="79">
        <v>203.4</v>
      </c>
      <c r="Q34" s="79">
        <v>209.1</v>
      </c>
      <c r="R34" s="79">
        <v>151.9</v>
      </c>
      <c r="S34" s="79">
        <v>148.80000000000001</v>
      </c>
    </row>
    <row r="35" spans="1:19" ht="15" customHeight="1" x14ac:dyDescent="0.35">
      <c r="A35" s="29" t="s">
        <v>95</v>
      </c>
      <c r="B35" s="79">
        <v>784.7</v>
      </c>
      <c r="C35" s="79">
        <v>798.6</v>
      </c>
      <c r="D35" s="79">
        <v>885.8</v>
      </c>
      <c r="E35" s="79">
        <v>941</v>
      </c>
      <c r="F35" s="79">
        <v>878.8</v>
      </c>
      <c r="G35" s="79">
        <v>848.4</v>
      </c>
      <c r="H35" s="79">
        <v>848.4</v>
      </c>
      <c r="I35" s="79">
        <v>814.2</v>
      </c>
      <c r="J35" s="79">
        <v>746.2</v>
      </c>
      <c r="K35" s="79">
        <v>825.6</v>
      </c>
      <c r="L35" s="79">
        <v>848.2</v>
      </c>
      <c r="M35" s="79">
        <v>869.1</v>
      </c>
      <c r="N35" s="79">
        <v>982.3</v>
      </c>
      <c r="O35" s="79">
        <v>902.4</v>
      </c>
      <c r="P35" s="79">
        <v>827.5</v>
      </c>
      <c r="Q35" s="79">
        <v>835.2</v>
      </c>
      <c r="R35" s="79">
        <v>820.3</v>
      </c>
      <c r="S35" s="79">
        <v>849.9</v>
      </c>
    </row>
    <row r="36" spans="1:19" ht="15" customHeight="1" x14ac:dyDescent="0.35">
      <c r="A36" s="29" t="s">
        <v>15</v>
      </c>
      <c r="B36" s="79">
        <v>3433.3</v>
      </c>
      <c r="C36" s="79">
        <v>3831</v>
      </c>
      <c r="D36" s="79">
        <v>3509</v>
      </c>
      <c r="E36" s="79">
        <v>3974.4</v>
      </c>
      <c r="F36" s="79">
        <v>3589.1</v>
      </c>
      <c r="G36" s="79">
        <v>3822.1</v>
      </c>
      <c r="H36" s="79">
        <v>3347.5</v>
      </c>
      <c r="I36" s="79">
        <v>3489.4</v>
      </c>
      <c r="J36" s="79">
        <v>3789</v>
      </c>
      <c r="K36" s="79">
        <v>3290.5</v>
      </c>
      <c r="L36" s="79">
        <v>3350.8</v>
      </c>
      <c r="M36" s="79">
        <v>3803.6</v>
      </c>
      <c r="N36" s="79">
        <v>3769</v>
      </c>
      <c r="O36" s="79">
        <v>3909.8</v>
      </c>
      <c r="P36" s="79">
        <v>3953.1</v>
      </c>
      <c r="Q36" s="79">
        <v>3853.4</v>
      </c>
      <c r="R36" s="79">
        <v>3856.2</v>
      </c>
      <c r="S36" s="79">
        <v>4028.1</v>
      </c>
    </row>
    <row r="37" spans="1:19" ht="15" customHeight="1" x14ac:dyDescent="0.35">
      <c r="A37" s="29" t="s">
        <v>16</v>
      </c>
      <c r="B37" s="79">
        <v>11813.4</v>
      </c>
      <c r="C37" s="79">
        <v>11580.6</v>
      </c>
      <c r="D37" s="79">
        <v>13686</v>
      </c>
      <c r="E37" s="79">
        <v>13376.7</v>
      </c>
      <c r="F37" s="79">
        <v>9954.5</v>
      </c>
      <c r="G37" s="79">
        <v>10593.3</v>
      </c>
      <c r="H37" s="79">
        <v>5930.3</v>
      </c>
      <c r="I37" s="79">
        <v>10225.200000000001</v>
      </c>
      <c r="J37" s="79">
        <v>4715.1000000000004</v>
      </c>
      <c r="K37" s="79">
        <v>5837.9</v>
      </c>
      <c r="L37" s="79">
        <v>6567.8</v>
      </c>
      <c r="M37" s="79">
        <v>7689.8</v>
      </c>
      <c r="N37" s="79">
        <v>5692.7</v>
      </c>
      <c r="O37" s="79">
        <v>8248.4</v>
      </c>
      <c r="P37" s="79">
        <v>4722.1000000000004</v>
      </c>
      <c r="Q37" s="79">
        <v>6144.7</v>
      </c>
      <c r="R37" s="79">
        <v>4703.6000000000004</v>
      </c>
      <c r="S37" s="79">
        <v>2641.4</v>
      </c>
    </row>
    <row r="38" spans="1:19" ht="15" customHeight="1" x14ac:dyDescent="0.35">
      <c r="A38" s="29" t="s">
        <v>96</v>
      </c>
      <c r="B38" s="79">
        <v>1513.4</v>
      </c>
      <c r="C38" s="79">
        <v>1661.4</v>
      </c>
      <c r="D38" s="79">
        <v>1605.8</v>
      </c>
      <c r="E38" s="79">
        <v>1743.4</v>
      </c>
      <c r="F38" s="79">
        <v>1728.1</v>
      </c>
      <c r="G38" s="79">
        <v>1726.6</v>
      </c>
      <c r="H38" s="79">
        <v>1657.8</v>
      </c>
      <c r="I38" s="79">
        <v>1627.5</v>
      </c>
      <c r="J38" s="79">
        <v>1633.4</v>
      </c>
      <c r="K38" s="79">
        <v>1543.2</v>
      </c>
      <c r="L38" s="79">
        <v>1506.4</v>
      </c>
      <c r="M38" s="79">
        <v>1428.1</v>
      </c>
      <c r="N38" s="79">
        <v>1401</v>
      </c>
      <c r="O38" s="79">
        <v>1254.2</v>
      </c>
      <c r="P38" s="79">
        <v>1236</v>
      </c>
      <c r="Q38" s="79">
        <v>1308</v>
      </c>
      <c r="R38" s="79">
        <v>1250.2</v>
      </c>
      <c r="S38" s="79">
        <v>1258.9000000000001</v>
      </c>
    </row>
    <row r="39" spans="1:19" ht="15" customHeight="1" x14ac:dyDescent="0.35">
      <c r="A39" s="29" t="s">
        <v>17</v>
      </c>
      <c r="B39" s="79">
        <v>195492.1</v>
      </c>
      <c r="C39" s="79">
        <v>184659.4</v>
      </c>
      <c r="D39" s="79">
        <v>135783.70000000001</v>
      </c>
      <c r="E39" s="79">
        <v>104364.1</v>
      </c>
      <c r="F39" s="79">
        <v>104385.2</v>
      </c>
      <c r="G39" s="79">
        <v>101008.5</v>
      </c>
      <c r="H39" s="79">
        <v>89317.9</v>
      </c>
      <c r="I39" s="79">
        <v>88804.9</v>
      </c>
      <c r="J39" s="79">
        <v>107208.7</v>
      </c>
      <c r="K39" s="79">
        <v>118804.6</v>
      </c>
      <c r="L39" s="79">
        <v>130108</v>
      </c>
      <c r="M39" s="79">
        <v>131567.9</v>
      </c>
      <c r="N39" s="79">
        <v>146343.6</v>
      </c>
      <c r="O39" s="79">
        <v>161528</v>
      </c>
      <c r="P39" s="79">
        <v>136719.1</v>
      </c>
      <c r="Q39" s="79">
        <v>141566.5</v>
      </c>
      <c r="R39" s="79">
        <v>135417.70000000001</v>
      </c>
      <c r="S39" s="79">
        <v>122387.4</v>
      </c>
    </row>
    <row r="40" spans="1:19" ht="15" customHeight="1" x14ac:dyDescent="0.35">
      <c r="A40" s="29" t="s">
        <v>97</v>
      </c>
      <c r="B40" s="78" t="s">
        <v>59</v>
      </c>
      <c r="C40" s="78" t="s">
        <v>59</v>
      </c>
      <c r="D40" s="78" t="s">
        <v>1</v>
      </c>
      <c r="E40" s="79">
        <v>1.3</v>
      </c>
      <c r="F40" s="79">
        <v>1</v>
      </c>
      <c r="G40" s="79">
        <v>0.3</v>
      </c>
      <c r="H40" s="79">
        <v>0.5</v>
      </c>
      <c r="I40" s="79">
        <v>0.1</v>
      </c>
      <c r="J40" s="79">
        <v>0.4</v>
      </c>
      <c r="K40" s="79">
        <v>0.9</v>
      </c>
      <c r="L40" s="79">
        <v>0.6</v>
      </c>
      <c r="M40" s="79">
        <v>0</v>
      </c>
      <c r="N40" s="79">
        <v>0.2</v>
      </c>
      <c r="O40" s="79">
        <v>0.1</v>
      </c>
      <c r="P40" s="79">
        <v>0.4</v>
      </c>
      <c r="Q40" s="79">
        <v>0.7</v>
      </c>
      <c r="R40" s="79">
        <v>0.2</v>
      </c>
      <c r="S40" s="79">
        <v>0</v>
      </c>
    </row>
    <row r="41" spans="1:19" ht="15" customHeight="1" x14ac:dyDescent="0.35">
      <c r="A41" s="29" t="s">
        <v>98</v>
      </c>
      <c r="B41" s="79">
        <v>32585.8</v>
      </c>
      <c r="C41" s="79">
        <v>34481.4</v>
      </c>
      <c r="D41" s="79">
        <v>36988.9</v>
      </c>
      <c r="E41" s="79">
        <v>46640.800000000003</v>
      </c>
      <c r="F41" s="79">
        <v>42705.5</v>
      </c>
      <c r="G41" s="79">
        <v>39188.9</v>
      </c>
      <c r="H41" s="79">
        <v>47855.4</v>
      </c>
      <c r="I41" s="79">
        <v>40582.400000000001</v>
      </c>
      <c r="J41" s="79">
        <v>42944.3</v>
      </c>
      <c r="K41" s="79">
        <v>40052.6</v>
      </c>
      <c r="L41" s="79">
        <v>40261.4</v>
      </c>
      <c r="M41" s="79">
        <v>43658.7</v>
      </c>
      <c r="N41" s="79">
        <v>50387.7</v>
      </c>
      <c r="O41" s="79">
        <v>48261.9</v>
      </c>
      <c r="P41" s="79">
        <v>40620.1</v>
      </c>
      <c r="Q41" s="79">
        <v>47355.9</v>
      </c>
      <c r="R41" s="79">
        <v>45301.599999999999</v>
      </c>
      <c r="S41" s="79">
        <v>40733.699999999997</v>
      </c>
    </row>
    <row r="42" spans="1:19" ht="15" customHeight="1" x14ac:dyDescent="0.35">
      <c r="A42" s="29" t="s">
        <v>75</v>
      </c>
      <c r="B42" s="79">
        <v>821.2</v>
      </c>
      <c r="C42" s="79">
        <v>794.7</v>
      </c>
      <c r="D42" s="79">
        <v>832.5</v>
      </c>
      <c r="E42" s="79">
        <v>878.3</v>
      </c>
      <c r="F42" s="79">
        <v>833.1</v>
      </c>
      <c r="G42" s="79">
        <v>815.3</v>
      </c>
      <c r="H42" s="79">
        <v>724.6</v>
      </c>
      <c r="I42" s="79">
        <v>676.8</v>
      </c>
      <c r="J42" s="79">
        <v>620.20000000000005</v>
      </c>
      <c r="K42" s="79">
        <v>637</v>
      </c>
      <c r="L42" s="79">
        <v>609.4</v>
      </c>
      <c r="M42" s="79">
        <v>630.6</v>
      </c>
      <c r="N42" s="79">
        <v>642.4</v>
      </c>
      <c r="O42" s="79">
        <v>652</v>
      </c>
      <c r="P42" s="79">
        <v>622.1</v>
      </c>
      <c r="Q42" s="79">
        <v>677.9</v>
      </c>
      <c r="R42" s="79">
        <v>660.5</v>
      </c>
      <c r="S42" s="79">
        <v>611.1</v>
      </c>
    </row>
    <row r="43" spans="1:19" ht="15" customHeight="1" x14ac:dyDescent="0.35">
      <c r="A43" s="29" t="s">
        <v>18</v>
      </c>
      <c r="B43" s="78" t="s">
        <v>59</v>
      </c>
      <c r="C43" s="78" t="s">
        <v>59</v>
      </c>
      <c r="D43" s="78" t="s">
        <v>1</v>
      </c>
      <c r="E43" s="79">
        <v>2530</v>
      </c>
      <c r="F43" s="79">
        <v>2012.7</v>
      </c>
      <c r="G43" s="79">
        <v>2507.4</v>
      </c>
      <c r="H43" s="79">
        <v>2288.8000000000002</v>
      </c>
      <c r="I43" s="79">
        <v>2304.6</v>
      </c>
      <c r="J43" s="79">
        <v>1994.7</v>
      </c>
      <c r="K43" s="79">
        <v>2223.1</v>
      </c>
      <c r="L43" s="79">
        <v>2325.9</v>
      </c>
      <c r="M43" s="79">
        <v>2258.6</v>
      </c>
      <c r="N43" s="79">
        <v>2102.1999999999998</v>
      </c>
      <c r="O43" s="79">
        <v>2181</v>
      </c>
      <c r="P43" s="79">
        <v>2222.6999999999998</v>
      </c>
      <c r="Q43" s="79">
        <v>1794.4</v>
      </c>
      <c r="R43" s="79">
        <v>2138.6</v>
      </c>
      <c r="S43" s="79">
        <v>2040.7</v>
      </c>
    </row>
    <row r="44" spans="1:19" ht="15" customHeight="1" x14ac:dyDescent="0.35">
      <c r="A44" s="29" t="s">
        <v>19</v>
      </c>
      <c r="B44" s="78" t="s">
        <v>59</v>
      </c>
      <c r="C44" s="79">
        <v>363.5</v>
      </c>
      <c r="D44" s="79">
        <v>560.4</v>
      </c>
      <c r="E44" s="79">
        <v>704.7</v>
      </c>
      <c r="F44" s="79">
        <v>826.5</v>
      </c>
      <c r="G44" s="79">
        <v>868</v>
      </c>
      <c r="H44" s="79">
        <v>765.6</v>
      </c>
      <c r="I44" s="79">
        <v>747.2</v>
      </c>
      <c r="J44" s="79">
        <v>711.9</v>
      </c>
      <c r="K44" s="79">
        <v>744.4</v>
      </c>
      <c r="L44" s="79">
        <v>862.6</v>
      </c>
      <c r="M44" s="79">
        <v>875</v>
      </c>
      <c r="N44" s="79">
        <v>896.3</v>
      </c>
      <c r="O44" s="79">
        <v>888.6</v>
      </c>
      <c r="P44" s="79">
        <v>905.4</v>
      </c>
      <c r="Q44" s="79">
        <v>1042.4000000000001</v>
      </c>
      <c r="R44" s="79">
        <v>946.9</v>
      </c>
      <c r="S44" s="79">
        <v>891.5</v>
      </c>
    </row>
    <row r="45" spans="1:19" ht="15" customHeight="1" x14ac:dyDescent="0.35">
      <c r="A45" s="29" t="s">
        <v>99</v>
      </c>
      <c r="B45" s="78" t="s">
        <v>59</v>
      </c>
      <c r="C45" s="78" t="s">
        <v>59</v>
      </c>
      <c r="D45" s="78" t="s">
        <v>1</v>
      </c>
      <c r="E45" s="79">
        <v>0.8</v>
      </c>
      <c r="F45" s="79">
        <v>1</v>
      </c>
      <c r="G45" s="79">
        <v>1.6</v>
      </c>
      <c r="H45" s="79">
        <v>2.8</v>
      </c>
      <c r="I45" s="79">
        <v>2.6</v>
      </c>
      <c r="J45" s="79">
        <v>2.5</v>
      </c>
      <c r="K45" s="79">
        <v>3.7</v>
      </c>
      <c r="L45" s="79">
        <v>3</v>
      </c>
      <c r="M45" s="79">
        <v>4.2</v>
      </c>
      <c r="N45" s="79">
        <v>11.6</v>
      </c>
      <c r="O45" s="79">
        <v>8.8000000000000007</v>
      </c>
      <c r="P45" s="79">
        <v>2.5</v>
      </c>
      <c r="Q45" s="79">
        <v>0.6</v>
      </c>
      <c r="R45" s="79">
        <v>1.1000000000000001</v>
      </c>
      <c r="S45" s="79">
        <v>1.7</v>
      </c>
    </row>
    <row r="46" spans="1:19" ht="15" customHeight="1" x14ac:dyDescent="0.35">
      <c r="A46" s="29" t="s">
        <v>20</v>
      </c>
      <c r="B46" s="78" t="s">
        <v>59</v>
      </c>
      <c r="C46" s="78" t="s">
        <v>1</v>
      </c>
      <c r="D46" s="79">
        <v>159.9</v>
      </c>
      <c r="E46" s="79">
        <v>194.6</v>
      </c>
      <c r="F46" s="79">
        <v>168.9</v>
      </c>
      <c r="G46" s="79">
        <v>161.4</v>
      </c>
      <c r="H46" s="79">
        <v>157.1</v>
      </c>
      <c r="I46" s="79">
        <v>153.80000000000001</v>
      </c>
      <c r="J46" s="79">
        <v>172.1</v>
      </c>
      <c r="K46" s="79">
        <v>171</v>
      </c>
      <c r="L46" s="79">
        <v>235.2</v>
      </c>
      <c r="M46" s="79">
        <v>226</v>
      </c>
      <c r="N46" s="79">
        <v>283.60000000000002</v>
      </c>
      <c r="O46" s="79">
        <v>234.9</v>
      </c>
      <c r="P46" s="79">
        <v>248.2</v>
      </c>
      <c r="Q46" s="79">
        <v>234.6</v>
      </c>
      <c r="R46" s="79">
        <v>255.3</v>
      </c>
      <c r="S46" s="79">
        <v>316.39999999999998</v>
      </c>
    </row>
    <row r="47" spans="1:19" ht="15" customHeight="1" x14ac:dyDescent="0.35">
      <c r="A47" s="29" t="s">
        <v>100</v>
      </c>
      <c r="B47" s="78" t="s">
        <v>59</v>
      </c>
      <c r="C47" s="78" t="s">
        <v>59</v>
      </c>
      <c r="D47" s="78" t="s">
        <v>59</v>
      </c>
      <c r="E47" s="78" t="s">
        <v>59</v>
      </c>
      <c r="F47" s="78" t="s">
        <v>1</v>
      </c>
      <c r="G47" s="79">
        <v>0.1</v>
      </c>
      <c r="H47" s="79">
        <v>9.4</v>
      </c>
      <c r="I47" s="79">
        <v>0.5</v>
      </c>
      <c r="J47" s="79">
        <v>18.600000000000001</v>
      </c>
      <c r="K47" s="79">
        <v>16.5</v>
      </c>
      <c r="L47" s="79">
        <v>0.9</v>
      </c>
      <c r="M47" s="79">
        <v>0.6</v>
      </c>
      <c r="N47" s="79">
        <v>0.3</v>
      </c>
      <c r="O47" s="79">
        <v>0.2</v>
      </c>
      <c r="P47" s="79">
        <v>0</v>
      </c>
      <c r="Q47" s="79">
        <v>0.2</v>
      </c>
      <c r="R47" s="79">
        <v>0.2</v>
      </c>
      <c r="S47" s="79">
        <v>0.4</v>
      </c>
    </row>
    <row r="48" spans="1:19" ht="15" customHeight="1" x14ac:dyDescent="0.35">
      <c r="A48" s="29" t="s">
        <v>101</v>
      </c>
      <c r="B48" s="78" t="s">
        <v>59</v>
      </c>
      <c r="C48" s="78" t="s">
        <v>59</v>
      </c>
      <c r="D48" s="78" t="s">
        <v>1</v>
      </c>
      <c r="E48" s="79">
        <v>60.1</v>
      </c>
      <c r="F48" s="79">
        <v>50</v>
      </c>
      <c r="G48" s="79">
        <v>61.6</v>
      </c>
      <c r="H48" s="79">
        <v>51.9</v>
      </c>
      <c r="I48" s="79">
        <v>38.6</v>
      </c>
      <c r="J48" s="79">
        <v>29.2</v>
      </c>
      <c r="K48" s="79">
        <v>30</v>
      </c>
      <c r="L48" s="79">
        <v>47.3</v>
      </c>
      <c r="M48" s="79">
        <v>77.3</v>
      </c>
      <c r="N48" s="79">
        <v>68.8</v>
      </c>
      <c r="O48" s="79">
        <v>68.599999999999994</v>
      </c>
      <c r="P48" s="79">
        <v>71.8</v>
      </c>
      <c r="Q48" s="79">
        <v>62.6</v>
      </c>
      <c r="R48" s="79">
        <v>71.900000000000006</v>
      </c>
      <c r="S48" s="79">
        <v>62.9</v>
      </c>
    </row>
    <row r="49" spans="1:19" ht="15" customHeight="1" x14ac:dyDescent="0.35">
      <c r="A49" s="29" t="s">
        <v>21</v>
      </c>
      <c r="B49" s="78" t="s">
        <v>59</v>
      </c>
      <c r="C49" s="78" t="s">
        <v>1</v>
      </c>
      <c r="D49" s="79">
        <v>613.20000000000005</v>
      </c>
      <c r="E49" s="79">
        <v>500.2</v>
      </c>
      <c r="F49" s="79">
        <v>405.1</v>
      </c>
      <c r="G49" s="79">
        <v>455.2</v>
      </c>
      <c r="H49" s="79">
        <v>468.3</v>
      </c>
      <c r="I49" s="79">
        <v>581.5</v>
      </c>
      <c r="J49" s="79">
        <v>754</v>
      </c>
      <c r="K49" s="79">
        <v>573.4</v>
      </c>
      <c r="L49" s="79">
        <v>570.79999999999995</v>
      </c>
      <c r="M49" s="79">
        <v>441</v>
      </c>
      <c r="N49" s="79">
        <v>384.2</v>
      </c>
      <c r="O49" s="79">
        <v>374.4</v>
      </c>
      <c r="P49" s="79">
        <v>362.5</v>
      </c>
      <c r="Q49" s="79">
        <v>341.8</v>
      </c>
      <c r="R49" s="79">
        <v>293.60000000000002</v>
      </c>
      <c r="S49" s="79">
        <v>320.39999999999998</v>
      </c>
    </row>
    <row r="50" spans="1:19" ht="15" customHeight="1" x14ac:dyDescent="0.35">
      <c r="A50" s="29" t="s">
        <v>22</v>
      </c>
      <c r="B50" s="79">
        <v>19563</v>
      </c>
      <c r="C50" s="79">
        <v>18907.7</v>
      </c>
      <c r="D50" s="79">
        <v>18757.7</v>
      </c>
      <c r="E50" s="79">
        <v>17186.099999999999</v>
      </c>
      <c r="F50" s="79">
        <v>14177.8</v>
      </c>
      <c r="G50" s="79">
        <v>16099.3</v>
      </c>
      <c r="H50" s="79">
        <v>16262.7</v>
      </c>
      <c r="I50" s="79">
        <v>13111.1</v>
      </c>
      <c r="J50" s="79">
        <v>12579.9</v>
      </c>
      <c r="K50" s="79">
        <v>12336.7</v>
      </c>
      <c r="L50" s="79">
        <v>12954.6</v>
      </c>
      <c r="M50" s="79">
        <v>14317.2</v>
      </c>
      <c r="N50" s="79">
        <v>15224.6</v>
      </c>
      <c r="O50" s="79">
        <v>15001.9</v>
      </c>
      <c r="P50" s="79">
        <v>14665.6</v>
      </c>
      <c r="Q50" s="79">
        <v>16600.599999999999</v>
      </c>
      <c r="R50" s="79">
        <v>18693.900000000001</v>
      </c>
      <c r="S50" s="79">
        <v>16736.8</v>
      </c>
    </row>
    <row r="51" spans="1:19" ht="15" customHeight="1" x14ac:dyDescent="0.35">
      <c r="A51" s="29" t="s">
        <v>961</v>
      </c>
      <c r="B51" s="78" t="s">
        <v>59</v>
      </c>
      <c r="C51" s="78" t="s">
        <v>1</v>
      </c>
      <c r="D51" s="79">
        <v>0.2</v>
      </c>
      <c r="E51" s="79">
        <v>129.30000000000001</v>
      </c>
      <c r="F51" s="79">
        <v>120.8</v>
      </c>
      <c r="G51" s="79">
        <v>97.4</v>
      </c>
      <c r="H51" s="79">
        <v>72.8</v>
      </c>
      <c r="I51" s="79">
        <v>44.4</v>
      </c>
      <c r="J51" s="79">
        <v>47.6</v>
      </c>
      <c r="K51" s="79">
        <v>35.799999999999997</v>
      </c>
      <c r="L51" s="79">
        <v>77.3</v>
      </c>
      <c r="M51" s="79">
        <v>64.099999999999994</v>
      </c>
      <c r="N51" s="79">
        <v>59.8</v>
      </c>
      <c r="O51" s="79">
        <v>35.200000000000003</v>
      </c>
      <c r="P51" s="79">
        <v>21.5</v>
      </c>
      <c r="Q51" s="79">
        <v>80.7</v>
      </c>
      <c r="R51" s="79">
        <v>86.4</v>
      </c>
      <c r="S51" s="79">
        <v>66</v>
      </c>
    </row>
    <row r="52" spans="1:19" ht="15" customHeight="1" x14ac:dyDescent="0.35">
      <c r="A52" s="29" t="s">
        <v>103</v>
      </c>
      <c r="B52" s="78" t="s">
        <v>59</v>
      </c>
      <c r="C52" s="78" t="s">
        <v>59</v>
      </c>
      <c r="D52" s="78" t="s">
        <v>1</v>
      </c>
      <c r="E52" s="79">
        <v>382.3</v>
      </c>
      <c r="F52" s="79">
        <v>470.6</v>
      </c>
      <c r="G52" s="79">
        <v>430.9</v>
      </c>
      <c r="H52" s="79">
        <v>430.3</v>
      </c>
      <c r="I52" s="79">
        <v>459.6</v>
      </c>
      <c r="J52" s="79">
        <v>434.4</v>
      </c>
      <c r="K52" s="79">
        <v>380.4</v>
      </c>
      <c r="L52" s="79">
        <v>381.9</v>
      </c>
      <c r="M52" s="79">
        <v>493.5</v>
      </c>
      <c r="N52" s="79">
        <v>460.3</v>
      </c>
      <c r="O52" s="79">
        <v>563.9</v>
      </c>
      <c r="P52" s="79">
        <v>507.2</v>
      </c>
      <c r="Q52" s="79">
        <v>499.5</v>
      </c>
      <c r="R52" s="79">
        <v>564.4</v>
      </c>
      <c r="S52" s="79">
        <v>420.4</v>
      </c>
    </row>
    <row r="53" spans="1:19" ht="15" customHeight="1" x14ac:dyDescent="0.35">
      <c r="A53" s="29" t="s">
        <v>104</v>
      </c>
      <c r="B53" s="78" t="s">
        <v>59</v>
      </c>
      <c r="C53" s="78" t="s">
        <v>59</v>
      </c>
      <c r="D53" s="78" t="s">
        <v>1</v>
      </c>
      <c r="E53" s="79">
        <v>109.7</v>
      </c>
      <c r="F53" s="79">
        <v>82.1</v>
      </c>
      <c r="G53" s="79">
        <v>74.599999999999994</v>
      </c>
      <c r="H53" s="79">
        <v>73.7</v>
      </c>
      <c r="I53" s="79">
        <v>77.8</v>
      </c>
      <c r="J53" s="79">
        <v>67.099999999999994</v>
      </c>
      <c r="K53" s="79">
        <v>91</v>
      </c>
      <c r="L53" s="79">
        <v>101.8</v>
      </c>
      <c r="M53" s="79">
        <v>80.5</v>
      </c>
      <c r="N53" s="79">
        <v>44.1</v>
      </c>
      <c r="O53" s="79">
        <v>49.6</v>
      </c>
      <c r="P53" s="79">
        <v>70.8</v>
      </c>
      <c r="Q53" s="79">
        <v>37.700000000000003</v>
      </c>
      <c r="R53" s="79">
        <v>33.1</v>
      </c>
      <c r="S53" s="79">
        <v>26.2</v>
      </c>
    </row>
    <row r="54" spans="1:19" ht="15" customHeight="1" x14ac:dyDescent="0.35">
      <c r="A54" s="29" t="s">
        <v>23</v>
      </c>
      <c r="B54" s="78" t="s">
        <v>59</v>
      </c>
      <c r="C54" s="78" t="s">
        <v>59</v>
      </c>
      <c r="D54" s="78" t="s">
        <v>1</v>
      </c>
      <c r="E54" s="79">
        <v>111.7</v>
      </c>
      <c r="F54" s="79">
        <v>79.5</v>
      </c>
      <c r="G54" s="79">
        <v>82.4</v>
      </c>
      <c r="H54" s="79">
        <v>42.6</v>
      </c>
      <c r="I54" s="79">
        <v>79.099999999999994</v>
      </c>
      <c r="J54" s="79">
        <v>100.3</v>
      </c>
      <c r="K54" s="79">
        <v>118.5</v>
      </c>
      <c r="L54" s="79">
        <v>82.3</v>
      </c>
      <c r="M54" s="79">
        <v>83.7</v>
      </c>
      <c r="N54" s="79">
        <v>56.4</v>
      </c>
      <c r="O54" s="79">
        <v>32.299999999999997</v>
      </c>
      <c r="P54" s="79">
        <v>61.1</v>
      </c>
      <c r="Q54" s="79">
        <v>56.6</v>
      </c>
      <c r="R54" s="79">
        <v>67.2</v>
      </c>
      <c r="S54" s="79">
        <v>45.4</v>
      </c>
    </row>
    <row r="55" spans="1:19" ht="15" customHeight="1" x14ac:dyDescent="0.35">
      <c r="A55" s="29" t="s">
        <v>76</v>
      </c>
      <c r="B55" s="79">
        <v>14379.5</v>
      </c>
      <c r="C55" s="79">
        <v>14670.4</v>
      </c>
      <c r="D55" s="79">
        <v>13414.1</v>
      </c>
      <c r="E55" s="79">
        <v>15368</v>
      </c>
      <c r="F55" s="79">
        <v>15502.2</v>
      </c>
      <c r="G55" s="79">
        <v>14167.1</v>
      </c>
      <c r="H55" s="79">
        <v>13110.4</v>
      </c>
      <c r="I55" s="79">
        <v>11365.9</v>
      </c>
      <c r="J55" s="79">
        <v>9206.5</v>
      </c>
      <c r="K55" s="79">
        <v>6423.5</v>
      </c>
      <c r="L55" s="79">
        <v>5837.9</v>
      </c>
      <c r="M55" s="79">
        <v>5323.8</v>
      </c>
      <c r="N55" s="79">
        <v>7215.3</v>
      </c>
      <c r="O55" s="79">
        <v>8216.4</v>
      </c>
      <c r="P55" s="79">
        <v>7811.1</v>
      </c>
      <c r="Q55" s="79">
        <v>7619.2</v>
      </c>
      <c r="R55" s="79">
        <v>8073.4</v>
      </c>
      <c r="S55" s="79">
        <v>8018.8</v>
      </c>
    </row>
    <row r="56" spans="1:19" ht="15" customHeight="1" x14ac:dyDescent="0.35">
      <c r="A56" s="29" t="s">
        <v>24</v>
      </c>
      <c r="B56" s="79">
        <v>18720.900000000001</v>
      </c>
      <c r="C56" s="79">
        <v>17621.3</v>
      </c>
      <c r="D56" s="79">
        <v>17104.5</v>
      </c>
      <c r="E56" s="79">
        <v>17220.2</v>
      </c>
      <c r="F56" s="79">
        <v>17475</v>
      </c>
      <c r="G56" s="79">
        <v>17111.8</v>
      </c>
      <c r="H56" s="79">
        <v>16978.599999999999</v>
      </c>
      <c r="I56" s="79">
        <v>15877.6</v>
      </c>
      <c r="J56" s="79">
        <v>16792</v>
      </c>
      <c r="K56" s="79">
        <v>14421.7</v>
      </c>
      <c r="L56" s="79">
        <v>13087.6</v>
      </c>
      <c r="M56" s="79">
        <v>10977.9</v>
      </c>
      <c r="N56" s="79">
        <v>11250.7</v>
      </c>
      <c r="O56" s="79">
        <v>11058.8</v>
      </c>
      <c r="P56" s="79">
        <v>8111.1</v>
      </c>
      <c r="Q56" s="79">
        <v>8019.6</v>
      </c>
      <c r="R56" s="79">
        <v>8783.2000000000007</v>
      </c>
      <c r="S56" s="79">
        <v>8949.5</v>
      </c>
    </row>
    <row r="57" spans="1:19" ht="15" customHeight="1" x14ac:dyDescent="0.35">
      <c r="A57" s="29" t="s">
        <v>953</v>
      </c>
      <c r="B57" s="79">
        <v>1475.8</v>
      </c>
      <c r="C57" s="79">
        <v>944.3</v>
      </c>
      <c r="D57" s="79">
        <v>860.5</v>
      </c>
      <c r="E57" s="79">
        <v>909.9</v>
      </c>
      <c r="F57" s="79">
        <v>933.8</v>
      </c>
      <c r="G57" s="79">
        <v>883.7</v>
      </c>
      <c r="H57" s="79">
        <v>826.3</v>
      </c>
      <c r="I57" s="79">
        <v>881.8</v>
      </c>
      <c r="J57" s="79">
        <v>1035.8</v>
      </c>
      <c r="K57" s="79">
        <v>1122</v>
      </c>
      <c r="L57" s="79">
        <v>1253.4000000000001</v>
      </c>
      <c r="M57" s="79">
        <v>1358.7</v>
      </c>
      <c r="N57" s="79">
        <v>1357.6</v>
      </c>
      <c r="O57" s="79">
        <v>1023.6</v>
      </c>
      <c r="P57" s="79">
        <v>1026.0999999999999</v>
      </c>
      <c r="Q57" s="79">
        <v>1019.5</v>
      </c>
      <c r="R57" s="79">
        <v>1010.7</v>
      </c>
      <c r="S57" s="79">
        <v>968.7</v>
      </c>
    </row>
    <row r="58" spans="1:19" ht="15" customHeight="1" x14ac:dyDescent="0.35">
      <c r="A58" s="29" t="s">
        <v>77</v>
      </c>
      <c r="B58" s="78" t="s">
        <v>59</v>
      </c>
      <c r="C58" s="78" t="s">
        <v>59</v>
      </c>
      <c r="D58" s="78" t="s">
        <v>1</v>
      </c>
      <c r="E58" s="79">
        <v>22</v>
      </c>
      <c r="F58" s="79">
        <v>21.1</v>
      </c>
      <c r="G58" s="79">
        <v>14.3</v>
      </c>
      <c r="H58" s="79">
        <v>13.1</v>
      </c>
      <c r="I58" s="79">
        <v>15.7</v>
      </c>
      <c r="J58" s="79">
        <v>13.6</v>
      </c>
      <c r="K58" s="79">
        <v>27.4</v>
      </c>
      <c r="L58" s="79">
        <v>13.7</v>
      </c>
      <c r="M58" s="79">
        <v>24.4</v>
      </c>
      <c r="N58" s="79">
        <v>12.1</v>
      </c>
      <c r="O58" s="79">
        <v>16.5</v>
      </c>
      <c r="P58" s="79">
        <v>18</v>
      </c>
      <c r="Q58" s="79">
        <v>14.4</v>
      </c>
      <c r="R58" s="79">
        <v>20.7</v>
      </c>
      <c r="S58" s="79">
        <v>21.6</v>
      </c>
    </row>
    <row r="59" spans="1:19" ht="15" customHeight="1" x14ac:dyDescent="0.35">
      <c r="A59" s="29" t="s">
        <v>106</v>
      </c>
      <c r="B59" s="78" t="s">
        <v>1</v>
      </c>
      <c r="C59" s="79">
        <v>280.8</v>
      </c>
      <c r="D59" s="79">
        <v>372.8</v>
      </c>
      <c r="E59" s="79">
        <v>292.39999999999998</v>
      </c>
      <c r="F59" s="79">
        <v>233.5</v>
      </c>
      <c r="G59" s="79">
        <v>133.4</v>
      </c>
      <c r="H59" s="79">
        <v>168.2</v>
      </c>
      <c r="I59" s="79">
        <v>134.69999999999999</v>
      </c>
      <c r="J59" s="79">
        <v>120.1</v>
      </c>
      <c r="K59" s="79">
        <v>140.19999999999999</v>
      </c>
      <c r="L59" s="79">
        <v>121.6</v>
      </c>
      <c r="M59" s="79">
        <v>103</v>
      </c>
      <c r="N59" s="79">
        <v>101.1</v>
      </c>
      <c r="O59" s="79">
        <v>110</v>
      </c>
      <c r="P59" s="79">
        <v>127.2</v>
      </c>
      <c r="Q59" s="79">
        <v>68.599999999999994</v>
      </c>
      <c r="R59" s="79">
        <v>26.8</v>
      </c>
      <c r="S59" s="79">
        <v>23</v>
      </c>
    </row>
    <row r="60" spans="1:19" ht="15" customHeight="1" x14ac:dyDescent="0.35">
      <c r="A60" s="29" t="s">
        <v>107</v>
      </c>
      <c r="B60" s="79">
        <v>1648.7</v>
      </c>
      <c r="C60" s="79">
        <v>1895.3</v>
      </c>
      <c r="D60" s="79">
        <v>1553.9</v>
      </c>
      <c r="E60" s="79">
        <v>888.2</v>
      </c>
      <c r="F60" s="79">
        <v>707.8</v>
      </c>
      <c r="G60" s="79">
        <v>793.9</v>
      </c>
      <c r="H60" s="79">
        <v>818.4</v>
      </c>
      <c r="I60" s="79">
        <v>794.8</v>
      </c>
      <c r="J60" s="79">
        <v>750.9</v>
      </c>
      <c r="K60" s="79">
        <v>611</v>
      </c>
      <c r="L60" s="79">
        <v>659</v>
      </c>
      <c r="M60" s="79">
        <v>697.3</v>
      </c>
      <c r="N60" s="79">
        <v>726.8</v>
      </c>
      <c r="O60" s="79">
        <v>758.1</v>
      </c>
      <c r="P60" s="79">
        <v>690.6</v>
      </c>
      <c r="Q60" s="79">
        <v>925.8</v>
      </c>
      <c r="R60" s="79">
        <v>1029</v>
      </c>
      <c r="S60" s="79">
        <v>840</v>
      </c>
    </row>
    <row r="61" spans="1:19" ht="15" customHeight="1" x14ac:dyDescent="0.35">
      <c r="A61" s="29" t="s">
        <v>25</v>
      </c>
      <c r="B61" s="78" t="s">
        <v>59</v>
      </c>
      <c r="C61" s="78" t="s">
        <v>59</v>
      </c>
      <c r="D61" s="78" t="s">
        <v>1</v>
      </c>
      <c r="E61" s="79">
        <v>56.2</v>
      </c>
      <c r="F61" s="79">
        <v>62.7</v>
      </c>
      <c r="G61" s="79">
        <v>61.7</v>
      </c>
      <c r="H61" s="79">
        <v>68.599999999999994</v>
      </c>
      <c r="I61" s="79">
        <v>78.3</v>
      </c>
      <c r="J61" s="79">
        <v>92.2</v>
      </c>
      <c r="K61" s="79">
        <v>82.4</v>
      </c>
      <c r="L61" s="79">
        <v>78.400000000000006</v>
      </c>
      <c r="M61" s="79">
        <v>82.7</v>
      </c>
      <c r="N61" s="79">
        <v>71.599999999999994</v>
      </c>
      <c r="O61" s="79">
        <v>68.099999999999994</v>
      </c>
      <c r="P61" s="79">
        <v>66</v>
      </c>
      <c r="Q61" s="79">
        <v>68.3</v>
      </c>
      <c r="R61" s="79">
        <v>65.400000000000006</v>
      </c>
      <c r="S61" s="79">
        <v>80.3</v>
      </c>
    </row>
    <row r="62" spans="1:19" ht="15" customHeight="1" x14ac:dyDescent="0.35">
      <c r="A62" s="29" t="s">
        <v>108</v>
      </c>
      <c r="B62" s="78" t="s">
        <v>59</v>
      </c>
      <c r="C62" s="78" t="s">
        <v>59</v>
      </c>
      <c r="D62" s="78" t="s">
        <v>59</v>
      </c>
      <c r="E62" s="78" t="s">
        <v>59</v>
      </c>
      <c r="F62" s="78" t="s">
        <v>59</v>
      </c>
      <c r="G62" s="78" t="s">
        <v>59</v>
      </c>
      <c r="H62" s="78" t="s">
        <v>59</v>
      </c>
      <c r="I62" s="78" t="s">
        <v>59</v>
      </c>
      <c r="J62" s="78" t="s">
        <v>59</v>
      </c>
      <c r="K62" s="79">
        <v>22.7</v>
      </c>
      <c r="L62" s="79">
        <v>34.5</v>
      </c>
      <c r="M62" s="79">
        <v>26.9</v>
      </c>
      <c r="N62" s="79">
        <v>0</v>
      </c>
      <c r="O62" s="79">
        <v>36.1</v>
      </c>
      <c r="P62" s="79">
        <v>6.4</v>
      </c>
      <c r="Q62" s="79">
        <v>18.600000000000001</v>
      </c>
      <c r="R62" s="79">
        <v>4.5</v>
      </c>
      <c r="S62" s="79">
        <v>0</v>
      </c>
    </row>
    <row r="63" spans="1:19" ht="15" customHeight="1" x14ac:dyDescent="0.35">
      <c r="A63" s="29" t="s">
        <v>26</v>
      </c>
      <c r="B63" s="79">
        <v>1102.9000000000001</v>
      </c>
      <c r="C63" s="79">
        <v>1075.3</v>
      </c>
      <c r="D63" s="79">
        <v>1025.0999999999999</v>
      </c>
      <c r="E63" s="79">
        <v>1026.8</v>
      </c>
      <c r="F63" s="79">
        <v>1047.4000000000001</v>
      </c>
      <c r="G63" s="79">
        <v>995.5</v>
      </c>
      <c r="H63" s="79">
        <v>1010</v>
      </c>
      <c r="I63" s="79">
        <v>1008.1</v>
      </c>
      <c r="J63" s="79">
        <v>1009.5</v>
      </c>
      <c r="K63" s="79">
        <v>944.4</v>
      </c>
      <c r="L63" s="79">
        <v>947</v>
      </c>
      <c r="M63" s="79">
        <v>910.7</v>
      </c>
      <c r="N63" s="79">
        <v>926.2</v>
      </c>
      <c r="O63" s="79">
        <v>904.3</v>
      </c>
      <c r="P63" s="79">
        <v>912.2</v>
      </c>
      <c r="Q63" s="79">
        <v>812.2</v>
      </c>
      <c r="R63" s="79">
        <v>704.7</v>
      </c>
      <c r="S63" s="79">
        <v>675.8</v>
      </c>
    </row>
    <row r="64" spans="1:19" ht="15" customHeight="1" x14ac:dyDescent="0.35">
      <c r="A64" s="29" t="s">
        <v>27</v>
      </c>
      <c r="B64" s="78" t="s">
        <v>1</v>
      </c>
      <c r="C64" s="79">
        <v>1048.9000000000001</v>
      </c>
      <c r="D64" s="79">
        <v>1319.7</v>
      </c>
      <c r="E64" s="79">
        <v>958.7</v>
      </c>
      <c r="F64" s="79">
        <v>1010</v>
      </c>
      <c r="G64" s="79">
        <v>864</v>
      </c>
      <c r="H64" s="79">
        <v>720.8</v>
      </c>
      <c r="I64" s="79">
        <v>670.8</v>
      </c>
      <c r="J64" s="79">
        <v>667.2</v>
      </c>
      <c r="K64" s="79">
        <v>333.1</v>
      </c>
      <c r="L64" s="79">
        <v>220.7</v>
      </c>
      <c r="M64" s="79">
        <v>391.1</v>
      </c>
      <c r="N64" s="79">
        <v>364.9</v>
      </c>
      <c r="O64" s="79">
        <v>235</v>
      </c>
      <c r="P64" s="79">
        <v>324.39999999999998</v>
      </c>
      <c r="Q64" s="79">
        <v>284.39999999999998</v>
      </c>
      <c r="R64" s="79">
        <v>624.20000000000005</v>
      </c>
      <c r="S64" s="79">
        <v>343.4</v>
      </c>
    </row>
    <row r="65" spans="1:19" ht="15" customHeight="1" x14ac:dyDescent="0.35">
      <c r="A65" s="29" t="s">
        <v>28</v>
      </c>
      <c r="B65" s="78" t="s">
        <v>59</v>
      </c>
      <c r="C65" s="78" t="s">
        <v>59</v>
      </c>
      <c r="D65" s="78" t="s">
        <v>1</v>
      </c>
      <c r="E65" s="79">
        <v>149.80000000000001</v>
      </c>
      <c r="F65" s="79">
        <v>137.5</v>
      </c>
      <c r="G65" s="79">
        <v>136.4</v>
      </c>
      <c r="H65" s="79">
        <v>143.4</v>
      </c>
      <c r="I65" s="79">
        <v>131.9</v>
      </c>
      <c r="J65" s="79">
        <v>136.30000000000001</v>
      </c>
      <c r="K65" s="79">
        <v>86.8</v>
      </c>
      <c r="L65" s="79">
        <v>54.8</v>
      </c>
      <c r="M65" s="79">
        <v>0</v>
      </c>
      <c r="N65" s="78" t="s">
        <v>1</v>
      </c>
      <c r="O65" s="79">
        <v>0</v>
      </c>
      <c r="P65" s="78" t="s">
        <v>1</v>
      </c>
      <c r="Q65" s="78" t="s">
        <v>1</v>
      </c>
      <c r="R65" s="78" t="s">
        <v>1</v>
      </c>
      <c r="S65" s="78">
        <v>0</v>
      </c>
    </row>
    <row r="66" spans="1:19" ht="15" customHeight="1" x14ac:dyDescent="0.35">
      <c r="A66" s="29" t="s">
        <v>29</v>
      </c>
      <c r="B66" s="78" t="s">
        <v>59</v>
      </c>
      <c r="C66" s="78" t="s">
        <v>59</v>
      </c>
      <c r="D66" s="78" t="s">
        <v>1</v>
      </c>
      <c r="E66" s="79">
        <v>56.9</v>
      </c>
      <c r="F66" s="79">
        <v>49</v>
      </c>
      <c r="G66" s="79">
        <v>73.099999999999994</v>
      </c>
      <c r="H66" s="79">
        <v>52.1</v>
      </c>
      <c r="I66" s="79">
        <v>56.8</v>
      </c>
      <c r="J66" s="79">
        <v>67.599999999999994</v>
      </c>
      <c r="K66" s="79">
        <v>72.099999999999994</v>
      </c>
      <c r="L66" s="79">
        <v>50.8</v>
      </c>
      <c r="M66" s="79">
        <v>67.400000000000006</v>
      </c>
      <c r="N66" s="79">
        <v>65.599999999999994</v>
      </c>
      <c r="O66" s="79">
        <v>72</v>
      </c>
      <c r="P66" s="79">
        <v>65.900000000000006</v>
      </c>
      <c r="Q66" s="79">
        <v>90.4</v>
      </c>
      <c r="R66" s="79">
        <v>54.5</v>
      </c>
      <c r="S66" s="79">
        <v>54.6</v>
      </c>
    </row>
    <row r="67" spans="1:19" ht="15" customHeight="1" x14ac:dyDescent="0.35">
      <c r="A67" s="29" t="s">
        <v>109</v>
      </c>
      <c r="B67" s="78" t="s">
        <v>59</v>
      </c>
      <c r="C67" s="78" t="s">
        <v>59</v>
      </c>
      <c r="D67" s="78" t="s">
        <v>1</v>
      </c>
      <c r="E67" s="79">
        <v>60.4</v>
      </c>
      <c r="F67" s="79">
        <v>54.7</v>
      </c>
      <c r="G67" s="79">
        <v>53.9</v>
      </c>
      <c r="H67" s="79">
        <v>41.2</v>
      </c>
      <c r="I67" s="79">
        <v>61.4</v>
      </c>
      <c r="J67" s="79">
        <v>62.6</v>
      </c>
      <c r="K67" s="79">
        <v>73.2</v>
      </c>
      <c r="L67" s="79">
        <v>55.4</v>
      </c>
      <c r="M67" s="79">
        <v>83.3</v>
      </c>
      <c r="N67" s="79">
        <v>70.099999999999994</v>
      </c>
      <c r="O67" s="79">
        <v>84.1</v>
      </c>
      <c r="P67" s="79">
        <v>43.3</v>
      </c>
      <c r="Q67" s="79">
        <v>26.7</v>
      </c>
      <c r="R67" s="79">
        <v>57.1</v>
      </c>
      <c r="S67" s="79">
        <v>36.200000000000003</v>
      </c>
    </row>
    <row r="68" spans="1:19" ht="15" customHeight="1" x14ac:dyDescent="0.35">
      <c r="A68" s="29" t="s">
        <v>110</v>
      </c>
      <c r="B68" s="78" t="s">
        <v>59</v>
      </c>
      <c r="C68" s="78" t="s">
        <v>59</v>
      </c>
      <c r="D68" s="78" t="s">
        <v>59</v>
      </c>
      <c r="E68" s="78" t="s">
        <v>59</v>
      </c>
      <c r="F68" s="78" t="s">
        <v>59</v>
      </c>
      <c r="G68" s="78" t="s">
        <v>1</v>
      </c>
      <c r="H68" s="79">
        <v>7.5</v>
      </c>
      <c r="I68" s="79">
        <v>1.2</v>
      </c>
      <c r="J68" s="79">
        <v>1.3</v>
      </c>
      <c r="K68" s="79">
        <v>4.3</v>
      </c>
      <c r="L68" s="79">
        <v>1.3</v>
      </c>
      <c r="M68" s="79">
        <v>0.9</v>
      </c>
      <c r="N68" s="79">
        <v>0.9</v>
      </c>
      <c r="O68" s="79">
        <v>1</v>
      </c>
      <c r="P68" s="79">
        <v>1.8</v>
      </c>
      <c r="Q68" s="79">
        <v>3.1</v>
      </c>
      <c r="R68" s="79">
        <v>1</v>
      </c>
      <c r="S68" s="79">
        <v>0.8</v>
      </c>
    </row>
    <row r="69" spans="1:19" ht="15" customHeight="1" x14ac:dyDescent="0.35">
      <c r="A69" s="29" t="s">
        <v>111</v>
      </c>
      <c r="B69" s="78" t="s">
        <v>1</v>
      </c>
      <c r="C69" s="79">
        <v>139</v>
      </c>
      <c r="D69" s="79">
        <v>114.1</v>
      </c>
      <c r="E69" s="79">
        <v>35.1</v>
      </c>
      <c r="F69" s="79">
        <v>18.600000000000001</v>
      </c>
      <c r="G69" s="79">
        <v>6.5</v>
      </c>
      <c r="H69" s="79">
        <v>9.5</v>
      </c>
      <c r="I69" s="79">
        <v>48.7</v>
      </c>
      <c r="J69" s="79">
        <v>25.3</v>
      </c>
      <c r="K69" s="79">
        <v>2.8</v>
      </c>
      <c r="L69" s="79">
        <v>1.9</v>
      </c>
      <c r="M69" s="79">
        <v>70.5</v>
      </c>
      <c r="N69" s="79">
        <v>5</v>
      </c>
      <c r="O69" s="79">
        <v>1.8</v>
      </c>
      <c r="P69" s="79">
        <v>13.6</v>
      </c>
      <c r="Q69" s="79">
        <v>23.1</v>
      </c>
      <c r="R69" s="79">
        <v>25.7</v>
      </c>
      <c r="S69" s="79">
        <v>12.1</v>
      </c>
    </row>
    <row r="70" spans="1:19" ht="15" customHeight="1" x14ac:dyDescent="0.35">
      <c r="A70" s="29" t="s">
        <v>112</v>
      </c>
      <c r="B70" s="78" t="s">
        <v>59</v>
      </c>
      <c r="C70" s="78" t="s">
        <v>59</v>
      </c>
      <c r="D70" s="78" t="s">
        <v>1</v>
      </c>
      <c r="E70" s="79">
        <v>259.3</v>
      </c>
      <c r="F70" s="79">
        <v>214.7</v>
      </c>
      <c r="G70" s="79">
        <v>148.80000000000001</v>
      </c>
      <c r="H70" s="79">
        <v>151.4</v>
      </c>
      <c r="I70" s="79">
        <v>178.2</v>
      </c>
      <c r="J70" s="79">
        <v>119.3</v>
      </c>
      <c r="K70" s="79">
        <v>149.9</v>
      </c>
      <c r="L70" s="79">
        <v>146.4</v>
      </c>
      <c r="M70" s="79">
        <v>822.9</v>
      </c>
      <c r="N70" s="79">
        <v>626.9</v>
      </c>
      <c r="O70" s="79">
        <v>224.2</v>
      </c>
      <c r="P70" s="79">
        <v>125.2</v>
      </c>
      <c r="Q70" s="79">
        <v>100.7</v>
      </c>
      <c r="R70" s="79">
        <v>289.60000000000002</v>
      </c>
      <c r="S70" s="79">
        <v>140.1</v>
      </c>
    </row>
    <row r="71" spans="1:19" ht="15" customHeight="1" x14ac:dyDescent="0.35">
      <c r="A71" s="29" t="s">
        <v>113</v>
      </c>
      <c r="B71" s="78" t="s">
        <v>59</v>
      </c>
      <c r="C71" s="78" t="s">
        <v>59</v>
      </c>
      <c r="D71" s="78" t="s">
        <v>59</v>
      </c>
      <c r="E71" s="78" t="s">
        <v>59</v>
      </c>
      <c r="F71" s="78" t="s">
        <v>59</v>
      </c>
      <c r="G71" s="78" t="s">
        <v>59</v>
      </c>
      <c r="H71" s="78" t="s">
        <v>59</v>
      </c>
      <c r="I71" s="78" t="s">
        <v>59</v>
      </c>
      <c r="J71" s="79">
        <v>1065.5</v>
      </c>
      <c r="K71" s="79">
        <v>1017.4</v>
      </c>
      <c r="L71" s="79">
        <v>1599.3</v>
      </c>
      <c r="M71" s="79">
        <v>2152.4</v>
      </c>
      <c r="N71" s="79">
        <v>2855.9</v>
      </c>
      <c r="O71" s="79">
        <v>2155.8000000000002</v>
      </c>
      <c r="P71" s="79">
        <v>1455.5</v>
      </c>
      <c r="Q71" s="79">
        <v>2600</v>
      </c>
      <c r="R71" s="79">
        <v>1763.8</v>
      </c>
      <c r="S71" s="79">
        <v>2673.6</v>
      </c>
    </row>
    <row r="72" spans="1:19" ht="15" customHeight="1" x14ac:dyDescent="0.35">
      <c r="A72" s="29" t="s">
        <v>78</v>
      </c>
      <c r="B72" s="79">
        <v>4426.2</v>
      </c>
      <c r="C72" s="79">
        <v>6916.2</v>
      </c>
      <c r="D72" s="79">
        <v>10318.9</v>
      </c>
      <c r="E72" s="79">
        <v>7707.7</v>
      </c>
      <c r="F72" s="79">
        <v>6681.1</v>
      </c>
      <c r="G72" s="79">
        <v>5565.3</v>
      </c>
      <c r="H72" s="79">
        <v>6457.3</v>
      </c>
      <c r="I72" s="79">
        <v>4896.2</v>
      </c>
      <c r="J72" s="79">
        <v>5236.3999999999996</v>
      </c>
      <c r="K72" s="79">
        <v>6693.7</v>
      </c>
      <c r="L72" s="79">
        <v>7625.4</v>
      </c>
      <c r="M72" s="79">
        <v>6879</v>
      </c>
      <c r="N72" s="79">
        <v>5854.1</v>
      </c>
      <c r="O72" s="79">
        <v>3802.5</v>
      </c>
      <c r="P72" s="79">
        <v>5687.9</v>
      </c>
      <c r="Q72" s="79">
        <v>6876.4</v>
      </c>
      <c r="R72" s="79">
        <v>3367.4</v>
      </c>
      <c r="S72" s="79">
        <v>2904.3</v>
      </c>
    </row>
    <row r="73" spans="1:19" ht="15" customHeight="1" x14ac:dyDescent="0.35">
      <c r="A73" s="29" t="s">
        <v>30</v>
      </c>
      <c r="B73" s="78" t="s">
        <v>59</v>
      </c>
      <c r="C73" s="78" t="s">
        <v>59</v>
      </c>
      <c r="D73" s="78" t="s">
        <v>1</v>
      </c>
      <c r="E73" s="79">
        <v>0</v>
      </c>
      <c r="F73" s="79">
        <v>0</v>
      </c>
      <c r="G73" s="79">
        <v>0</v>
      </c>
      <c r="H73" s="79">
        <v>6</v>
      </c>
      <c r="I73" s="79">
        <v>0.1</v>
      </c>
      <c r="J73" s="79">
        <v>1.1000000000000001</v>
      </c>
      <c r="K73" s="79">
        <v>6</v>
      </c>
      <c r="L73" s="79">
        <v>0.1</v>
      </c>
      <c r="M73" s="79">
        <v>0</v>
      </c>
      <c r="N73" s="79">
        <v>1.1000000000000001</v>
      </c>
      <c r="O73" s="79">
        <v>0.1</v>
      </c>
      <c r="P73" s="79">
        <v>0.1</v>
      </c>
      <c r="Q73" s="79">
        <v>0.1</v>
      </c>
      <c r="R73" s="79">
        <v>0</v>
      </c>
      <c r="S73" s="79">
        <v>0</v>
      </c>
    </row>
    <row r="74" spans="1:19" ht="15" customHeight="1" x14ac:dyDescent="0.35">
      <c r="A74" s="29" t="s">
        <v>114</v>
      </c>
      <c r="B74" s="78" t="s">
        <v>59</v>
      </c>
      <c r="C74" s="78" t="s">
        <v>59</v>
      </c>
      <c r="D74" s="78" t="s">
        <v>1</v>
      </c>
      <c r="E74" s="79">
        <v>54.3</v>
      </c>
      <c r="F74" s="79">
        <v>49.8</v>
      </c>
      <c r="G74" s="79">
        <v>54.2</v>
      </c>
      <c r="H74" s="79">
        <v>86.9</v>
      </c>
      <c r="I74" s="79">
        <v>41.4</v>
      </c>
      <c r="J74" s="79">
        <v>30.7</v>
      </c>
      <c r="K74" s="79">
        <v>34.799999999999997</v>
      </c>
      <c r="L74" s="79">
        <v>27.2</v>
      </c>
      <c r="M74" s="79">
        <v>44.9</v>
      </c>
      <c r="N74" s="79">
        <v>63.2</v>
      </c>
      <c r="O74" s="79">
        <v>57.6</v>
      </c>
      <c r="P74" s="79">
        <v>44</v>
      </c>
      <c r="Q74" s="79">
        <v>66.3</v>
      </c>
      <c r="R74" s="79">
        <v>46.4</v>
      </c>
      <c r="S74" s="79">
        <v>37.700000000000003</v>
      </c>
    </row>
    <row r="75" spans="1:19" ht="15" customHeight="1" x14ac:dyDescent="0.35">
      <c r="A75" s="29" t="s">
        <v>31</v>
      </c>
      <c r="B75" s="79">
        <v>1265.9000000000001</v>
      </c>
      <c r="C75" s="79">
        <v>1063.9000000000001</v>
      </c>
      <c r="D75" s="79">
        <v>1226</v>
      </c>
      <c r="E75" s="79">
        <v>1149.0999999999999</v>
      </c>
      <c r="F75" s="79">
        <v>963.7</v>
      </c>
      <c r="G75" s="79">
        <v>1146.7</v>
      </c>
      <c r="H75" s="79">
        <v>988.1</v>
      </c>
      <c r="I75" s="79">
        <v>1111.2</v>
      </c>
      <c r="J75" s="79">
        <v>755.4</v>
      </c>
      <c r="K75" s="79">
        <v>913.3</v>
      </c>
      <c r="L75" s="79">
        <v>834.9</v>
      </c>
      <c r="M75" s="79">
        <v>798.1</v>
      </c>
      <c r="N75" s="79">
        <v>1194.5</v>
      </c>
      <c r="O75" s="79">
        <v>1231</v>
      </c>
      <c r="P75" s="79">
        <v>1126.8</v>
      </c>
      <c r="Q75" s="79">
        <v>953.7</v>
      </c>
      <c r="R75" s="79">
        <v>1094.0999999999999</v>
      </c>
      <c r="S75" s="79">
        <v>1020.9</v>
      </c>
    </row>
    <row r="76" spans="1:19" ht="15" customHeight="1" x14ac:dyDescent="0.35">
      <c r="A76" s="29" t="s">
        <v>32</v>
      </c>
      <c r="B76" s="79">
        <v>1411</v>
      </c>
      <c r="C76" s="79">
        <v>1451.2</v>
      </c>
      <c r="D76" s="79">
        <v>1413.1</v>
      </c>
      <c r="E76" s="79">
        <v>1380.3</v>
      </c>
      <c r="F76" s="79">
        <v>1296.0999999999999</v>
      </c>
      <c r="G76" s="79">
        <v>1365.6</v>
      </c>
      <c r="H76" s="79">
        <v>1324.3</v>
      </c>
      <c r="I76" s="79">
        <v>1186.2</v>
      </c>
      <c r="J76" s="79">
        <v>1262.0999999999999</v>
      </c>
      <c r="K76" s="79">
        <v>1260.4000000000001</v>
      </c>
      <c r="L76" s="79">
        <v>1303.2</v>
      </c>
      <c r="M76" s="79">
        <v>1278.7</v>
      </c>
      <c r="N76" s="79">
        <v>1385.5</v>
      </c>
      <c r="O76" s="79">
        <v>1412.8</v>
      </c>
      <c r="P76" s="79">
        <v>1406.4</v>
      </c>
      <c r="Q76" s="79">
        <v>1416.2</v>
      </c>
      <c r="R76" s="79">
        <v>1459.2</v>
      </c>
      <c r="S76" s="79">
        <v>1363.5</v>
      </c>
    </row>
    <row r="77" spans="1:19" ht="15" customHeight="1" x14ac:dyDescent="0.35">
      <c r="A77" s="29" t="s">
        <v>115</v>
      </c>
      <c r="B77" s="78" t="s">
        <v>59</v>
      </c>
      <c r="C77" s="78" t="s">
        <v>59</v>
      </c>
      <c r="D77" s="78" t="s">
        <v>1</v>
      </c>
      <c r="E77" s="79">
        <v>2</v>
      </c>
      <c r="F77" s="79">
        <v>1.1000000000000001</v>
      </c>
      <c r="G77" s="79">
        <v>2.6</v>
      </c>
      <c r="H77" s="79">
        <v>1.6</v>
      </c>
      <c r="I77" s="79">
        <v>1.6</v>
      </c>
      <c r="J77" s="79">
        <v>1</v>
      </c>
      <c r="K77" s="79">
        <v>3</v>
      </c>
      <c r="L77" s="79">
        <v>5.3</v>
      </c>
      <c r="M77" s="79">
        <v>4.0999999999999996</v>
      </c>
      <c r="N77" s="79">
        <v>6.2</v>
      </c>
      <c r="O77" s="79">
        <v>7.4</v>
      </c>
      <c r="P77" s="79">
        <v>16.7</v>
      </c>
      <c r="Q77" s="79">
        <v>11.8</v>
      </c>
      <c r="R77" s="79">
        <v>18.899999999999999</v>
      </c>
      <c r="S77" s="79">
        <v>26.3</v>
      </c>
    </row>
    <row r="78" spans="1:19" ht="15" customHeight="1" x14ac:dyDescent="0.35">
      <c r="A78" s="29" t="s">
        <v>954</v>
      </c>
      <c r="B78" s="79">
        <v>2594.5</v>
      </c>
      <c r="C78" s="79">
        <v>2599.6999999999998</v>
      </c>
      <c r="D78" s="79">
        <v>2467.9</v>
      </c>
      <c r="E78" s="79">
        <v>2493</v>
      </c>
      <c r="F78" s="79">
        <v>2500.8000000000002</v>
      </c>
      <c r="G78" s="79">
        <v>2630.1</v>
      </c>
      <c r="H78" s="79">
        <v>2506.5</v>
      </c>
      <c r="I78" s="79">
        <v>2675.7</v>
      </c>
      <c r="J78" s="79">
        <v>2724.5</v>
      </c>
      <c r="K78" s="79">
        <v>2814.5</v>
      </c>
      <c r="L78" s="79">
        <v>2784.6</v>
      </c>
      <c r="M78" s="79">
        <v>2818.2</v>
      </c>
      <c r="N78" s="79">
        <v>2879.5</v>
      </c>
      <c r="O78" s="79">
        <v>2865.7</v>
      </c>
      <c r="P78" s="79">
        <v>2866.4</v>
      </c>
      <c r="Q78" s="79">
        <v>2787</v>
      </c>
      <c r="R78" s="79">
        <v>2678.1</v>
      </c>
      <c r="S78" s="79">
        <v>2745.3</v>
      </c>
    </row>
    <row r="79" spans="1:19" ht="15" customHeight="1" x14ac:dyDescent="0.35">
      <c r="A79" s="29" t="s">
        <v>116</v>
      </c>
      <c r="B79" s="78" t="s">
        <v>59</v>
      </c>
      <c r="C79" s="78" t="s">
        <v>1</v>
      </c>
      <c r="D79" s="79">
        <v>1841.8</v>
      </c>
      <c r="E79" s="79">
        <v>2115.8000000000002</v>
      </c>
      <c r="F79" s="79">
        <v>1699.4</v>
      </c>
      <c r="G79" s="79">
        <v>1775.8</v>
      </c>
      <c r="H79" s="79">
        <v>1571.2</v>
      </c>
      <c r="I79" s="79">
        <v>1942</v>
      </c>
      <c r="J79" s="79">
        <v>1904.8</v>
      </c>
      <c r="K79" s="79">
        <v>1882.1</v>
      </c>
      <c r="L79" s="79">
        <v>1563</v>
      </c>
      <c r="M79" s="79">
        <v>1884.2</v>
      </c>
      <c r="N79" s="79">
        <v>2122.1999999999998</v>
      </c>
      <c r="O79" s="79">
        <v>1605.4</v>
      </c>
      <c r="P79" s="79">
        <v>1553.2</v>
      </c>
      <c r="Q79" s="79">
        <v>1827.3</v>
      </c>
      <c r="R79" s="79">
        <v>1656.8</v>
      </c>
      <c r="S79" s="79">
        <v>1429.5</v>
      </c>
    </row>
    <row r="80" spans="1:19" ht="15" customHeight="1" x14ac:dyDescent="0.35">
      <c r="A80" s="29" t="s">
        <v>33</v>
      </c>
      <c r="B80" s="79">
        <v>500.2</v>
      </c>
      <c r="C80" s="79">
        <v>302.2</v>
      </c>
      <c r="D80" s="79">
        <v>381.7</v>
      </c>
      <c r="E80" s="79">
        <v>438.9</v>
      </c>
      <c r="F80" s="79">
        <v>506.5</v>
      </c>
      <c r="G80" s="79">
        <v>546.29999999999995</v>
      </c>
      <c r="H80" s="79">
        <v>564.1</v>
      </c>
      <c r="I80" s="79">
        <v>694.7</v>
      </c>
      <c r="J80" s="79">
        <v>676.8</v>
      </c>
      <c r="K80" s="79">
        <v>747.4</v>
      </c>
      <c r="L80" s="79">
        <v>373.8</v>
      </c>
      <c r="M80" s="79">
        <v>452.2</v>
      </c>
      <c r="N80" s="79">
        <v>635</v>
      </c>
      <c r="O80" s="79">
        <v>444</v>
      </c>
      <c r="P80" s="79">
        <v>482.4</v>
      </c>
      <c r="Q80" s="79">
        <v>415.2</v>
      </c>
      <c r="R80" s="79">
        <v>198.3</v>
      </c>
      <c r="S80" s="79">
        <v>225</v>
      </c>
    </row>
    <row r="81" spans="1:19" ht="15" customHeight="1" x14ac:dyDescent="0.35">
      <c r="A81" s="29" t="s">
        <v>34</v>
      </c>
      <c r="B81" s="79">
        <v>735.1</v>
      </c>
      <c r="C81" s="79">
        <v>541.70000000000005</v>
      </c>
      <c r="D81" s="79">
        <v>298.39999999999998</v>
      </c>
      <c r="E81" s="79">
        <v>235.5</v>
      </c>
      <c r="F81" s="79">
        <v>346.7</v>
      </c>
      <c r="G81" s="79">
        <v>237.8</v>
      </c>
      <c r="H81" s="79">
        <v>226.2</v>
      </c>
      <c r="I81" s="79">
        <v>200.8</v>
      </c>
      <c r="J81" s="79">
        <v>164.2</v>
      </c>
      <c r="K81" s="79">
        <v>121.1</v>
      </c>
      <c r="L81" s="79">
        <v>113.5</v>
      </c>
      <c r="M81" s="79">
        <v>120.9</v>
      </c>
      <c r="N81" s="79">
        <v>93.9</v>
      </c>
      <c r="O81" s="79">
        <v>57.8</v>
      </c>
      <c r="P81" s="79">
        <v>65.8</v>
      </c>
      <c r="Q81" s="79">
        <v>34</v>
      </c>
      <c r="R81" s="79">
        <v>37.9</v>
      </c>
      <c r="S81" s="79">
        <v>35.4</v>
      </c>
    </row>
    <row r="82" spans="1:19" ht="15" customHeight="1" x14ac:dyDescent="0.35">
      <c r="A82" s="29" t="s">
        <v>35</v>
      </c>
      <c r="B82" s="78" t="s">
        <v>59</v>
      </c>
      <c r="C82" s="78" t="s">
        <v>59</v>
      </c>
      <c r="D82" s="78" t="s">
        <v>1</v>
      </c>
      <c r="E82" s="79">
        <v>918.5</v>
      </c>
      <c r="F82" s="79">
        <v>870.7</v>
      </c>
      <c r="G82" s="79">
        <v>837.7</v>
      </c>
      <c r="H82" s="79">
        <v>668.2</v>
      </c>
      <c r="I82" s="79">
        <v>593.6</v>
      </c>
      <c r="J82" s="79">
        <v>685.7</v>
      </c>
      <c r="K82" s="79">
        <v>742.4</v>
      </c>
      <c r="L82" s="79">
        <v>704.9</v>
      </c>
      <c r="M82" s="79">
        <v>696</v>
      </c>
      <c r="N82" s="79">
        <v>768.7</v>
      </c>
      <c r="O82" s="79">
        <v>875.1</v>
      </c>
      <c r="P82" s="79">
        <v>974.2</v>
      </c>
      <c r="Q82" s="79">
        <v>1053.5999999999999</v>
      </c>
      <c r="R82" s="79">
        <v>1019.9</v>
      </c>
      <c r="S82" s="79">
        <v>1068.8</v>
      </c>
    </row>
    <row r="83" spans="1:19" ht="15" customHeight="1" x14ac:dyDescent="0.35">
      <c r="A83" s="29" t="s">
        <v>79</v>
      </c>
      <c r="B83" s="79">
        <v>2945.5</v>
      </c>
      <c r="C83" s="79">
        <v>3161.1</v>
      </c>
      <c r="D83" s="79">
        <v>3125.7</v>
      </c>
      <c r="E83" s="79">
        <v>3368.8</v>
      </c>
      <c r="F83" s="79">
        <v>3100</v>
      </c>
      <c r="G83" s="79">
        <v>3179.6</v>
      </c>
      <c r="H83" s="79">
        <v>3298</v>
      </c>
      <c r="I83" s="79">
        <v>3478.8</v>
      </c>
      <c r="J83" s="79">
        <v>3268</v>
      </c>
      <c r="K83" s="79">
        <v>3468.8</v>
      </c>
      <c r="L83" s="79">
        <v>3279.5</v>
      </c>
      <c r="M83" s="79">
        <v>3159</v>
      </c>
      <c r="N83" s="79">
        <v>3134.8</v>
      </c>
      <c r="O83" s="79">
        <v>3109.8</v>
      </c>
      <c r="P83" s="79">
        <v>2920.8</v>
      </c>
      <c r="Q83" s="79">
        <v>2853.1</v>
      </c>
      <c r="R83" s="79">
        <v>3013.9</v>
      </c>
      <c r="S83" s="79">
        <v>2731.5</v>
      </c>
    </row>
    <row r="84" spans="1:19" ht="15" customHeight="1" x14ac:dyDescent="0.35">
      <c r="A84" s="29" t="s">
        <v>117</v>
      </c>
      <c r="B84" s="78" t="s">
        <v>59</v>
      </c>
      <c r="C84" s="78" t="s">
        <v>59</v>
      </c>
      <c r="D84" s="78" t="s">
        <v>1</v>
      </c>
      <c r="E84" s="79">
        <v>5.5</v>
      </c>
      <c r="F84" s="79">
        <v>10.199999999999999</v>
      </c>
      <c r="G84" s="79">
        <v>5</v>
      </c>
      <c r="H84" s="79">
        <v>14.3</v>
      </c>
      <c r="I84" s="79">
        <v>8.8000000000000007</v>
      </c>
      <c r="J84" s="79">
        <v>8.1999999999999993</v>
      </c>
      <c r="K84" s="79">
        <v>12.9</v>
      </c>
      <c r="L84" s="79">
        <v>20.2</v>
      </c>
      <c r="M84" s="79">
        <v>21.1</v>
      </c>
      <c r="N84" s="79">
        <v>21.8</v>
      </c>
      <c r="O84" s="79">
        <v>22.2</v>
      </c>
      <c r="P84" s="79">
        <v>25.9</v>
      </c>
      <c r="Q84" s="79">
        <v>20.8</v>
      </c>
      <c r="R84" s="79">
        <v>19.8</v>
      </c>
      <c r="S84" s="79">
        <v>42.9</v>
      </c>
    </row>
    <row r="85" spans="1:19" ht="15" customHeight="1" x14ac:dyDescent="0.35">
      <c r="A85" s="29" t="s">
        <v>118</v>
      </c>
      <c r="B85" s="79">
        <v>1881.3</v>
      </c>
      <c r="C85" s="79">
        <v>2619.3000000000002</v>
      </c>
      <c r="D85" s="79">
        <v>1970.2</v>
      </c>
      <c r="E85" s="79">
        <v>1476</v>
      </c>
      <c r="F85" s="79">
        <v>1157</v>
      </c>
      <c r="G85" s="79">
        <v>1340.4</v>
      </c>
      <c r="H85" s="79">
        <v>1248.3</v>
      </c>
      <c r="I85" s="79">
        <v>854.1</v>
      </c>
      <c r="J85" s="79">
        <v>1016.4</v>
      </c>
      <c r="K85" s="79">
        <v>1505.7</v>
      </c>
      <c r="L85" s="79">
        <v>1107.9000000000001</v>
      </c>
      <c r="M85" s="79">
        <v>1196.7</v>
      </c>
      <c r="N85" s="79">
        <v>1077.3</v>
      </c>
      <c r="O85" s="79">
        <v>1427.1</v>
      </c>
      <c r="P85" s="79">
        <v>1427.6</v>
      </c>
      <c r="Q85" s="79">
        <v>1231.3</v>
      </c>
      <c r="R85" s="79">
        <v>1368.4</v>
      </c>
      <c r="S85" s="79">
        <v>1161.4000000000001</v>
      </c>
    </row>
    <row r="86" spans="1:19" ht="15" customHeight="1" x14ac:dyDescent="0.35">
      <c r="A86" s="29" t="s">
        <v>119</v>
      </c>
      <c r="B86" s="78" t="s">
        <v>59</v>
      </c>
      <c r="C86" s="78" t="s">
        <v>1</v>
      </c>
      <c r="D86" s="79">
        <v>0.7</v>
      </c>
      <c r="E86" s="79">
        <v>298.10000000000002</v>
      </c>
      <c r="F86" s="79">
        <v>378.6</v>
      </c>
      <c r="G86" s="79">
        <v>342.8</v>
      </c>
      <c r="H86" s="79">
        <v>299.5</v>
      </c>
      <c r="I86" s="79">
        <v>257.5</v>
      </c>
      <c r="J86" s="79">
        <v>269.8</v>
      </c>
      <c r="K86" s="79">
        <v>294.3</v>
      </c>
      <c r="L86" s="79">
        <v>341</v>
      </c>
      <c r="M86" s="79">
        <v>300.3</v>
      </c>
      <c r="N86" s="79">
        <v>306.5</v>
      </c>
      <c r="O86" s="79">
        <v>273.60000000000002</v>
      </c>
      <c r="P86" s="79">
        <v>232.5</v>
      </c>
      <c r="Q86" s="79">
        <v>297.8</v>
      </c>
      <c r="R86" s="79">
        <v>418.5</v>
      </c>
      <c r="S86" s="79">
        <v>356.3</v>
      </c>
    </row>
    <row r="87" spans="1:19" ht="15" customHeight="1" x14ac:dyDescent="0.35">
      <c r="A87" s="29" t="s">
        <v>120</v>
      </c>
      <c r="B87" s="78" t="s">
        <v>59</v>
      </c>
      <c r="C87" s="78" t="s">
        <v>59</v>
      </c>
      <c r="D87" s="78" t="s">
        <v>1</v>
      </c>
      <c r="E87" s="79">
        <v>0.1</v>
      </c>
      <c r="F87" s="79">
        <v>0.1</v>
      </c>
      <c r="G87" s="79">
        <v>0</v>
      </c>
      <c r="H87" s="79">
        <v>0</v>
      </c>
      <c r="I87" s="79">
        <v>0</v>
      </c>
      <c r="J87" s="78" t="s">
        <v>1</v>
      </c>
      <c r="K87" s="78" t="s">
        <v>1</v>
      </c>
      <c r="L87" s="78" t="s">
        <v>1</v>
      </c>
      <c r="M87" s="78" t="s">
        <v>1</v>
      </c>
      <c r="N87" s="78" t="s">
        <v>1</v>
      </c>
      <c r="O87" s="78" t="s">
        <v>1</v>
      </c>
      <c r="P87" s="79">
        <v>0</v>
      </c>
      <c r="Q87" s="78" t="s">
        <v>1</v>
      </c>
      <c r="R87" s="79">
        <v>0</v>
      </c>
      <c r="S87" s="78">
        <v>0</v>
      </c>
    </row>
    <row r="88" spans="1:19" ht="15" customHeight="1" x14ac:dyDescent="0.35">
      <c r="A88" s="29" t="s">
        <v>80</v>
      </c>
      <c r="B88" s="79">
        <v>8550.5</v>
      </c>
      <c r="C88" s="79">
        <v>9547.2999999999993</v>
      </c>
      <c r="D88" s="79">
        <v>10729</v>
      </c>
      <c r="E88" s="79">
        <v>9544.9</v>
      </c>
      <c r="F88" s="79">
        <v>11138</v>
      </c>
      <c r="G88" s="79">
        <v>14173.7</v>
      </c>
      <c r="H88" s="79">
        <v>8107.3</v>
      </c>
      <c r="I88" s="79">
        <v>8843.2000000000007</v>
      </c>
      <c r="J88" s="79">
        <v>7077.8</v>
      </c>
      <c r="K88" s="79">
        <v>8004.1</v>
      </c>
      <c r="L88" s="79">
        <v>7130.3</v>
      </c>
      <c r="M88" s="79">
        <v>8663.1</v>
      </c>
      <c r="N88" s="79">
        <v>7988.1</v>
      </c>
      <c r="O88" s="79">
        <v>9052.6</v>
      </c>
      <c r="P88" s="79">
        <v>7514.9</v>
      </c>
      <c r="Q88" s="79">
        <v>8670.7000000000007</v>
      </c>
      <c r="R88" s="79">
        <v>8652.7000000000007</v>
      </c>
      <c r="S88" s="79">
        <v>8607.6</v>
      </c>
    </row>
    <row r="89" spans="1:19" ht="15" customHeight="1" x14ac:dyDescent="0.35">
      <c r="A89" s="29" t="s">
        <v>121</v>
      </c>
      <c r="B89" s="78">
        <v>0</v>
      </c>
      <c r="C89" s="78">
        <v>0</v>
      </c>
      <c r="D89" s="79">
        <v>670.8</v>
      </c>
      <c r="E89" s="79">
        <v>630.4</v>
      </c>
      <c r="F89" s="79">
        <v>713.9</v>
      </c>
      <c r="G89" s="79">
        <v>693.1</v>
      </c>
      <c r="H89" s="79">
        <v>660.5</v>
      </c>
      <c r="I89" s="79">
        <v>560.20000000000005</v>
      </c>
      <c r="J89" s="79">
        <v>546.20000000000005</v>
      </c>
      <c r="K89" s="79">
        <v>609.4</v>
      </c>
      <c r="L89" s="79">
        <v>545.70000000000005</v>
      </c>
      <c r="M89" s="79">
        <v>597.70000000000005</v>
      </c>
      <c r="N89" s="79">
        <v>640.9</v>
      </c>
      <c r="O89" s="79">
        <v>617.1</v>
      </c>
      <c r="P89" s="79">
        <v>683.1</v>
      </c>
      <c r="Q89" s="79">
        <v>795.3</v>
      </c>
      <c r="R89" s="79">
        <v>818.8</v>
      </c>
      <c r="S89" s="79">
        <v>701.8</v>
      </c>
    </row>
    <row r="90" spans="1:19" ht="15" customHeight="1" x14ac:dyDescent="0.35">
      <c r="A90" s="29" t="s">
        <v>36</v>
      </c>
      <c r="B90" s="79">
        <v>6345.3</v>
      </c>
      <c r="C90" s="79">
        <v>6566.5</v>
      </c>
      <c r="D90" s="79">
        <v>6689.8</v>
      </c>
      <c r="E90" s="79">
        <v>6880.6</v>
      </c>
      <c r="F90" s="79">
        <v>6527.1</v>
      </c>
      <c r="G90" s="79">
        <v>6333.9</v>
      </c>
      <c r="H90" s="79">
        <v>6369.1</v>
      </c>
      <c r="I90" s="79">
        <v>6398.5</v>
      </c>
      <c r="J90" s="79">
        <v>6229.3</v>
      </c>
      <c r="K90" s="79">
        <v>6358.4</v>
      </c>
      <c r="L90" s="79">
        <v>6547.9</v>
      </c>
      <c r="M90" s="79">
        <v>6304.6</v>
      </c>
      <c r="N90" s="79">
        <v>6257.3</v>
      </c>
      <c r="O90" s="79">
        <v>6232.2</v>
      </c>
      <c r="P90" s="79">
        <v>6247</v>
      </c>
      <c r="Q90" s="79">
        <v>6590.8</v>
      </c>
      <c r="R90" s="79">
        <v>6490.7</v>
      </c>
      <c r="S90" s="79">
        <v>6349.5</v>
      </c>
    </row>
    <row r="91" spans="1:19" ht="15" customHeight="1" x14ac:dyDescent="0.35">
      <c r="A91" s="29" t="s">
        <v>81</v>
      </c>
      <c r="B91" s="79">
        <v>32879.199999999997</v>
      </c>
      <c r="C91" s="79">
        <v>41794.699999999997</v>
      </c>
      <c r="D91" s="79">
        <v>27811.9</v>
      </c>
      <c r="E91" s="79">
        <v>21619.599999999999</v>
      </c>
      <c r="F91" s="79">
        <v>30277.599999999999</v>
      </c>
      <c r="G91" s="79">
        <v>25363.4</v>
      </c>
      <c r="H91" s="79">
        <v>25586.6</v>
      </c>
      <c r="I91" s="79">
        <v>31887.4</v>
      </c>
      <c r="J91" s="79">
        <v>39540.1</v>
      </c>
      <c r="K91" s="79">
        <v>38708.1</v>
      </c>
      <c r="L91" s="79">
        <v>38439.5</v>
      </c>
      <c r="M91" s="79">
        <v>29906.1</v>
      </c>
      <c r="N91" s="79">
        <v>33454.800000000003</v>
      </c>
      <c r="O91" s="79">
        <v>31866.5</v>
      </c>
      <c r="P91" s="79">
        <v>24733.4</v>
      </c>
      <c r="Q91" s="79">
        <v>22587.8</v>
      </c>
      <c r="R91" s="79">
        <v>21045.9</v>
      </c>
      <c r="S91" s="79">
        <v>16533.900000000001</v>
      </c>
    </row>
    <row r="92" spans="1:19" ht="15" customHeight="1" x14ac:dyDescent="0.35">
      <c r="A92" s="29" t="s">
        <v>82</v>
      </c>
      <c r="B92" s="78" t="s">
        <v>59</v>
      </c>
      <c r="C92" s="78" t="s">
        <v>59</v>
      </c>
      <c r="D92" s="78" t="s">
        <v>1</v>
      </c>
      <c r="E92" s="79">
        <v>264.10000000000002</v>
      </c>
      <c r="F92" s="79">
        <v>238</v>
      </c>
      <c r="G92" s="79">
        <v>379.1</v>
      </c>
      <c r="H92" s="79">
        <v>318.2</v>
      </c>
      <c r="I92" s="79">
        <v>416.5</v>
      </c>
      <c r="J92" s="79">
        <v>499.5</v>
      </c>
      <c r="K92" s="79">
        <v>547.4</v>
      </c>
      <c r="L92" s="79">
        <v>775.1</v>
      </c>
      <c r="M92" s="79">
        <v>758.9</v>
      </c>
      <c r="N92" s="79">
        <v>824.6</v>
      </c>
      <c r="O92" s="79">
        <v>923.1</v>
      </c>
      <c r="P92" s="79">
        <v>949.4</v>
      </c>
      <c r="Q92" s="79">
        <v>913.5</v>
      </c>
      <c r="R92" s="79">
        <v>1008.1</v>
      </c>
      <c r="S92" s="79">
        <v>957</v>
      </c>
    </row>
    <row r="93" spans="1:19" ht="15" customHeight="1" x14ac:dyDescent="0.35">
      <c r="A93" s="29" t="s">
        <v>122</v>
      </c>
      <c r="B93" s="78" t="s">
        <v>59</v>
      </c>
      <c r="C93" s="78" t="s">
        <v>59</v>
      </c>
      <c r="D93" s="78" t="s">
        <v>59</v>
      </c>
      <c r="E93" s="79">
        <v>7222</v>
      </c>
      <c r="F93" s="79">
        <v>8313.2000000000007</v>
      </c>
      <c r="G93" s="79">
        <v>7183.9</v>
      </c>
      <c r="H93" s="79">
        <v>6293.7</v>
      </c>
      <c r="I93" s="79">
        <v>6219.7</v>
      </c>
      <c r="J93" s="79">
        <v>6166.4</v>
      </c>
      <c r="K93" s="79">
        <v>6076</v>
      </c>
      <c r="L93" s="79">
        <v>5879.5</v>
      </c>
      <c r="M93" s="79">
        <v>4965.1000000000004</v>
      </c>
      <c r="N93" s="79">
        <v>5859.3</v>
      </c>
      <c r="O93" s="79">
        <v>6318.4</v>
      </c>
      <c r="P93" s="79">
        <v>4563.5</v>
      </c>
      <c r="Q93" s="79">
        <v>6009.9</v>
      </c>
      <c r="R93" s="79">
        <v>6529.1</v>
      </c>
      <c r="S93" s="79">
        <v>5057.1000000000004</v>
      </c>
    </row>
    <row r="94" spans="1:19" ht="15" customHeight="1" x14ac:dyDescent="0.35">
      <c r="A94" s="29" t="s">
        <v>37</v>
      </c>
      <c r="B94" s="78" t="s">
        <v>1</v>
      </c>
      <c r="C94" s="79">
        <v>0.1</v>
      </c>
      <c r="D94" s="79">
        <v>3.2</v>
      </c>
      <c r="E94" s="79">
        <v>0</v>
      </c>
      <c r="F94" s="79">
        <v>0</v>
      </c>
      <c r="G94" s="79">
        <v>0.1</v>
      </c>
      <c r="H94" s="79">
        <v>0.2</v>
      </c>
      <c r="I94" s="79">
        <v>1.1000000000000001</v>
      </c>
      <c r="J94" s="79">
        <v>0</v>
      </c>
      <c r="K94" s="79">
        <v>0</v>
      </c>
      <c r="L94" s="79">
        <v>0</v>
      </c>
      <c r="M94" s="79">
        <v>0.1</v>
      </c>
      <c r="N94" s="79">
        <v>0</v>
      </c>
      <c r="O94" s="79">
        <v>0</v>
      </c>
      <c r="P94" s="79">
        <v>0</v>
      </c>
      <c r="Q94" s="78" t="s">
        <v>1</v>
      </c>
      <c r="R94" s="79">
        <v>0</v>
      </c>
      <c r="S94" s="78">
        <v>0</v>
      </c>
    </row>
    <row r="95" spans="1:19" ht="15" customHeight="1" x14ac:dyDescent="0.35">
      <c r="A95" s="29" t="s">
        <v>38</v>
      </c>
      <c r="B95" s="79">
        <v>3252.9</v>
      </c>
      <c r="C95" s="79">
        <v>3171.1</v>
      </c>
      <c r="D95" s="79">
        <v>2945.9</v>
      </c>
      <c r="E95" s="79">
        <v>3381.1</v>
      </c>
      <c r="F95" s="79">
        <v>3605.9</v>
      </c>
      <c r="G95" s="79">
        <v>3478</v>
      </c>
      <c r="H95" s="79">
        <v>3257.2</v>
      </c>
      <c r="I95" s="79">
        <v>2912</v>
      </c>
      <c r="J95" s="79">
        <v>3246.8</v>
      </c>
      <c r="K95" s="79">
        <v>3023.1</v>
      </c>
      <c r="L95" s="79">
        <v>3005.8</v>
      </c>
      <c r="M95" s="79">
        <v>2848.6</v>
      </c>
      <c r="N95" s="79">
        <v>3006.6</v>
      </c>
      <c r="O95" s="79">
        <v>2933</v>
      </c>
      <c r="P95" s="79">
        <v>3027</v>
      </c>
      <c r="Q95" s="79">
        <v>2781.4</v>
      </c>
      <c r="R95" s="79">
        <v>3004</v>
      </c>
      <c r="S95" s="79">
        <v>2838.5</v>
      </c>
    </row>
    <row r="96" spans="1:19" ht="15" customHeight="1" x14ac:dyDescent="0.35">
      <c r="A96" s="29" t="s">
        <v>39</v>
      </c>
      <c r="B96" s="78" t="s">
        <v>59</v>
      </c>
      <c r="C96" s="78" t="s">
        <v>59</v>
      </c>
      <c r="D96" s="78" t="s">
        <v>1</v>
      </c>
      <c r="E96" s="79">
        <v>320.39999999999998</v>
      </c>
      <c r="F96" s="79">
        <v>551.20000000000005</v>
      </c>
      <c r="G96" s="79">
        <v>412.7</v>
      </c>
      <c r="H96" s="79">
        <v>350.1</v>
      </c>
      <c r="I96" s="79">
        <v>398.5</v>
      </c>
      <c r="J96" s="79">
        <v>536.6</v>
      </c>
      <c r="K96" s="79">
        <v>729.6</v>
      </c>
      <c r="L96" s="79">
        <v>688.2</v>
      </c>
      <c r="M96" s="79">
        <v>796.3</v>
      </c>
      <c r="N96" s="79">
        <v>577</v>
      </c>
      <c r="O96" s="79">
        <v>726.2</v>
      </c>
      <c r="P96" s="79">
        <v>758.7</v>
      </c>
      <c r="Q96" s="79">
        <v>500.5</v>
      </c>
      <c r="R96" s="79">
        <v>475</v>
      </c>
      <c r="S96" s="79">
        <v>262.5</v>
      </c>
    </row>
    <row r="97" spans="1:19" ht="15" customHeight="1" x14ac:dyDescent="0.35">
      <c r="A97" s="29" t="s">
        <v>40</v>
      </c>
      <c r="B97" s="79">
        <v>6147.6</v>
      </c>
      <c r="C97" s="79">
        <v>6008.3</v>
      </c>
      <c r="D97" s="79">
        <v>5722.7</v>
      </c>
      <c r="E97" s="79">
        <v>5684.3</v>
      </c>
      <c r="F97" s="79">
        <v>6220.4</v>
      </c>
      <c r="G97" s="79">
        <v>5730.1</v>
      </c>
      <c r="H97" s="79">
        <v>5430.8</v>
      </c>
      <c r="I97" s="79">
        <v>5583.5</v>
      </c>
      <c r="J97" s="79">
        <v>5552.7</v>
      </c>
      <c r="K97" s="79">
        <v>5709.2</v>
      </c>
      <c r="L97" s="79">
        <v>5346.8</v>
      </c>
      <c r="M97" s="79">
        <v>5548.9</v>
      </c>
      <c r="N97" s="79">
        <v>5857.6</v>
      </c>
      <c r="O97" s="79">
        <v>6037.9</v>
      </c>
      <c r="P97" s="79">
        <v>5870.4</v>
      </c>
      <c r="Q97" s="79">
        <v>6338.3</v>
      </c>
      <c r="R97" s="79">
        <v>5742.4</v>
      </c>
      <c r="S97" s="79">
        <v>5149.6000000000004</v>
      </c>
    </row>
    <row r="98" spans="1:19" ht="15" customHeight="1" x14ac:dyDescent="0.35">
      <c r="A98" s="29" t="s">
        <v>41</v>
      </c>
      <c r="B98" s="79">
        <v>3186.5</v>
      </c>
      <c r="C98" s="79">
        <v>3314.2</v>
      </c>
      <c r="D98" s="79">
        <v>3548.6</v>
      </c>
      <c r="E98" s="79">
        <v>3241.4</v>
      </c>
      <c r="F98" s="79">
        <v>3524.6</v>
      </c>
      <c r="G98" s="79">
        <v>2897.2</v>
      </c>
      <c r="H98" s="79">
        <v>2874.6</v>
      </c>
      <c r="I98" s="79">
        <v>3175</v>
      </c>
      <c r="J98" s="79">
        <v>3041.7</v>
      </c>
      <c r="K98" s="79">
        <v>3576.3</v>
      </c>
      <c r="L98" s="79">
        <v>3132.6</v>
      </c>
      <c r="M98" s="79">
        <v>3337</v>
      </c>
      <c r="N98" s="79">
        <v>3343.5</v>
      </c>
      <c r="O98" s="79">
        <v>3520.6</v>
      </c>
      <c r="P98" s="79">
        <v>3809.7</v>
      </c>
      <c r="Q98" s="79">
        <v>3538.2</v>
      </c>
      <c r="R98" s="79">
        <v>3758.5</v>
      </c>
      <c r="S98" s="79">
        <v>3089</v>
      </c>
    </row>
    <row r="99" spans="1:19" ht="15" customHeight="1" x14ac:dyDescent="0.35">
      <c r="A99" s="29" t="s">
        <v>123</v>
      </c>
      <c r="B99" s="78" t="s">
        <v>59</v>
      </c>
      <c r="C99" s="78" t="s">
        <v>59</v>
      </c>
      <c r="D99" s="78" t="s">
        <v>1</v>
      </c>
      <c r="E99" s="79">
        <v>19.8</v>
      </c>
      <c r="F99" s="79">
        <v>28.1</v>
      </c>
      <c r="G99" s="79">
        <v>46.6</v>
      </c>
      <c r="H99" s="79">
        <v>8.9</v>
      </c>
      <c r="I99" s="79">
        <v>12.9</v>
      </c>
      <c r="J99" s="79">
        <v>10.1</v>
      </c>
      <c r="K99" s="79">
        <v>21</v>
      </c>
      <c r="L99" s="79">
        <v>82.7</v>
      </c>
      <c r="M99" s="79">
        <v>171</v>
      </c>
      <c r="N99" s="79">
        <v>195.3</v>
      </c>
      <c r="O99" s="79">
        <v>247</v>
      </c>
      <c r="P99" s="79">
        <v>375.1</v>
      </c>
      <c r="Q99" s="79">
        <v>346.4</v>
      </c>
      <c r="R99" s="79">
        <v>296.5</v>
      </c>
      <c r="S99" s="79">
        <v>293.10000000000002</v>
      </c>
    </row>
    <row r="100" spans="1:19" ht="15" customHeight="1" x14ac:dyDescent="0.35">
      <c r="A100" s="29" t="s">
        <v>124</v>
      </c>
      <c r="B100" s="78" t="s">
        <v>59</v>
      </c>
      <c r="C100" s="78" t="s">
        <v>59</v>
      </c>
      <c r="D100" s="78" t="s">
        <v>1</v>
      </c>
      <c r="E100" s="79">
        <v>2.4</v>
      </c>
      <c r="F100" s="79">
        <v>3.2</v>
      </c>
      <c r="G100" s="79">
        <v>3.9</v>
      </c>
      <c r="H100" s="79">
        <v>1.1000000000000001</v>
      </c>
      <c r="I100" s="79">
        <v>0</v>
      </c>
      <c r="J100" s="79">
        <v>0.2</v>
      </c>
      <c r="K100" s="79">
        <v>0</v>
      </c>
      <c r="L100" s="78" t="s">
        <v>1</v>
      </c>
      <c r="M100" s="79">
        <v>0.1</v>
      </c>
      <c r="N100" s="79">
        <v>0</v>
      </c>
      <c r="O100" s="78" t="s">
        <v>1</v>
      </c>
      <c r="P100" s="78" t="s">
        <v>1</v>
      </c>
      <c r="Q100" s="79">
        <v>0</v>
      </c>
      <c r="R100" s="78">
        <v>0</v>
      </c>
      <c r="S100" s="79">
        <v>0</v>
      </c>
    </row>
    <row r="101" spans="1:19" ht="15" customHeight="1" x14ac:dyDescent="0.35">
      <c r="A101" s="29" t="s">
        <v>42</v>
      </c>
      <c r="B101" s="79">
        <v>26.4</v>
      </c>
      <c r="C101" s="79">
        <v>50.7</v>
      </c>
      <c r="D101" s="79">
        <v>42.6</v>
      </c>
      <c r="E101" s="79">
        <v>90.1</v>
      </c>
      <c r="F101" s="79">
        <v>87.8</v>
      </c>
      <c r="G101" s="79">
        <v>98.7</v>
      </c>
      <c r="H101" s="79">
        <v>101.4</v>
      </c>
      <c r="I101" s="79">
        <v>57.3</v>
      </c>
      <c r="J101" s="79">
        <v>95.1</v>
      </c>
      <c r="K101" s="79">
        <v>109.7</v>
      </c>
      <c r="L101" s="79">
        <v>107.6</v>
      </c>
      <c r="M101" s="79">
        <v>92.6</v>
      </c>
      <c r="N101" s="79">
        <v>73.900000000000006</v>
      </c>
      <c r="O101" s="79">
        <v>56.1</v>
      </c>
      <c r="P101" s="79">
        <v>75.900000000000006</v>
      </c>
      <c r="Q101" s="79">
        <v>64.599999999999994</v>
      </c>
      <c r="R101" s="79">
        <v>52.4</v>
      </c>
      <c r="S101" s="79">
        <v>62.5</v>
      </c>
    </row>
    <row r="102" spans="1:19" ht="15" customHeight="1" x14ac:dyDescent="0.35">
      <c r="A102" s="29" t="s">
        <v>43</v>
      </c>
      <c r="B102" s="78" t="s">
        <v>59</v>
      </c>
      <c r="C102" s="78" t="s">
        <v>59</v>
      </c>
      <c r="D102" s="78" t="s">
        <v>59</v>
      </c>
      <c r="E102" s="78" t="s">
        <v>1</v>
      </c>
      <c r="F102" s="78" t="s">
        <v>1</v>
      </c>
      <c r="G102" s="78" t="s">
        <v>1</v>
      </c>
      <c r="H102" s="78" t="s">
        <v>1</v>
      </c>
      <c r="I102" s="78" t="s">
        <v>1</v>
      </c>
      <c r="J102" s="78" t="s">
        <v>1</v>
      </c>
      <c r="K102" s="78" t="s">
        <v>1</v>
      </c>
      <c r="L102" s="79">
        <v>4.9000000000000004</v>
      </c>
      <c r="M102" s="79">
        <v>5.3</v>
      </c>
      <c r="N102" s="79">
        <v>0</v>
      </c>
      <c r="O102" s="79">
        <v>1.8</v>
      </c>
      <c r="P102" s="79">
        <v>5.9</v>
      </c>
      <c r="Q102" s="79">
        <v>0.6</v>
      </c>
      <c r="R102" s="79" t="s">
        <v>1</v>
      </c>
      <c r="S102" s="79">
        <v>0</v>
      </c>
    </row>
    <row r="103" spans="1:19" ht="15" customHeight="1" x14ac:dyDescent="0.35">
      <c r="A103" s="29" t="s">
        <v>83</v>
      </c>
      <c r="B103" s="79">
        <v>1940.1</v>
      </c>
      <c r="C103" s="79">
        <v>3346.4</v>
      </c>
      <c r="D103" s="79">
        <v>2356.6999999999998</v>
      </c>
      <c r="E103" s="79">
        <v>2863.5</v>
      </c>
      <c r="F103" s="79">
        <v>2496.9</v>
      </c>
      <c r="G103" s="79">
        <v>3215.1</v>
      </c>
      <c r="H103" s="79">
        <v>2115.1999999999998</v>
      </c>
      <c r="I103" s="79">
        <v>2161.4</v>
      </c>
      <c r="J103" s="79">
        <v>1690.5</v>
      </c>
      <c r="K103" s="79">
        <v>1324.2</v>
      </c>
      <c r="L103" s="79">
        <v>1374.9</v>
      </c>
      <c r="M103" s="79">
        <v>1451.7</v>
      </c>
      <c r="N103" s="79">
        <v>1908.2</v>
      </c>
      <c r="O103" s="79">
        <v>845.6</v>
      </c>
      <c r="P103" s="79">
        <v>1069</v>
      </c>
      <c r="Q103" s="79">
        <v>1064.9000000000001</v>
      </c>
      <c r="R103" s="79">
        <v>1133.8</v>
      </c>
      <c r="S103" s="79">
        <v>1027.8</v>
      </c>
    </row>
    <row r="104" spans="1:19" ht="15" customHeight="1" x14ac:dyDescent="0.35">
      <c r="A104" s="29" t="s">
        <v>125</v>
      </c>
      <c r="B104" s="79">
        <v>25.2</v>
      </c>
      <c r="C104" s="79">
        <v>33.6</v>
      </c>
      <c r="D104" s="79">
        <v>21.5</v>
      </c>
      <c r="E104" s="79">
        <v>13.2</v>
      </c>
      <c r="F104" s="79">
        <v>13.8</v>
      </c>
      <c r="G104" s="79">
        <v>23.2</v>
      </c>
      <c r="H104" s="79">
        <v>16.100000000000001</v>
      </c>
      <c r="I104" s="79">
        <v>21.1</v>
      </c>
      <c r="J104" s="79">
        <v>30.1</v>
      </c>
      <c r="K104" s="79">
        <v>37.6</v>
      </c>
      <c r="L104" s="79">
        <v>29</v>
      </c>
      <c r="M104" s="79">
        <v>24.5</v>
      </c>
      <c r="N104" s="79">
        <v>30.5</v>
      </c>
      <c r="O104" s="79">
        <v>44.9</v>
      </c>
      <c r="P104" s="79">
        <v>32.299999999999997</v>
      </c>
      <c r="Q104" s="79">
        <v>23.6</v>
      </c>
      <c r="R104" s="79">
        <v>24.9</v>
      </c>
      <c r="S104" s="79">
        <v>33.200000000000003</v>
      </c>
    </row>
    <row r="105" spans="1:19" ht="15" customHeight="1" x14ac:dyDescent="0.35">
      <c r="A105" s="29" t="s">
        <v>84</v>
      </c>
      <c r="B105" s="78" t="s">
        <v>59</v>
      </c>
      <c r="C105" s="78" t="s">
        <v>59</v>
      </c>
      <c r="D105" s="78" t="s">
        <v>1</v>
      </c>
      <c r="E105" s="79">
        <v>36</v>
      </c>
      <c r="F105" s="79">
        <v>9.1999999999999993</v>
      </c>
      <c r="G105" s="79">
        <v>18.899999999999999</v>
      </c>
      <c r="H105" s="79">
        <v>22.2</v>
      </c>
      <c r="I105" s="79">
        <v>5.4</v>
      </c>
      <c r="J105" s="79">
        <v>6.2</v>
      </c>
      <c r="K105" s="79">
        <v>2.8</v>
      </c>
      <c r="L105" s="79">
        <v>2.2000000000000002</v>
      </c>
      <c r="M105" s="79">
        <v>0.5</v>
      </c>
      <c r="N105" s="79">
        <v>1.4</v>
      </c>
      <c r="O105" s="79">
        <v>14.1</v>
      </c>
      <c r="P105" s="79">
        <v>57.6</v>
      </c>
      <c r="Q105" s="79">
        <v>7.6</v>
      </c>
      <c r="R105" s="79">
        <v>23.1</v>
      </c>
      <c r="S105" s="79">
        <v>4.9000000000000004</v>
      </c>
    </row>
    <row r="106" spans="1:19" ht="15" customHeight="1" x14ac:dyDescent="0.35">
      <c r="A106" s="96" t="s">
        <v>964</v>
      </c>
      <c r="B106" s="97">
        <v>475146.3</v>
      </c>
      <c r="C106" s="97">
        <v>495284.3</v>
      </c>
      <c r="D106" s="97">
        <v>475901.5</v>
      </c>
      <c r="E106" s="97">
        <v>469490.8</v>
      </c>
      <c r="F106" s="97">
        <v>452408.8</v>
      </c>
      <c r="G106" s="97">
        <v>441711.1</v>
      </c>
      <c r="H106" s="97">
        <v>401016.4</v>
      </c>
      <c r="I106" s="97">
        <v>384859.5</v>
      </c>
      <c r="J106" s="97">
        <v>398244.2</v>
      </c>
      <c r="K106" s="97">
        <v>403719.4</v>
      </c>
      <c r="L106" s="97">
        <v>413326.8</v>
      </c>
      <c r="M106" s="97">
        <v>397000.3</v>
      </c>
      <c r="N106" s="97">
        <v>414139.5</v>
      </c>
      <c r="O106" s="97">
        <v>426644.6</v>
      </c>
      <c r="P106" s="97">
        <v>400491.6</v>
      </c>
      <c r="Q106" s="97">
        <v>400570.8</v>
      </c>
      <c r="R106" s="97">
        <v>396773.7</v>
      </c>
      <c r="S106" s="97">
        <v>375392</v>
      </c>
    </row>
    <row r="107" spans="1:19" ht="15" customHeight="1" x14ac:dyDescent="0.35">
      <c r="A107" s="29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</row>
    <row r="108" spans="1:19" ht="15" customHeight="1" x14ac:dyDescent="0.35">
      <c r="A108" s="80" t="s">
        <v>916</v>
      </c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</row>
    <row r="109" spans="1:19" ht="15" customHeight="1" x14ac:dyDescent="0.35">
      <c r="A109" s="29" t="s">
        <v>962</v>
      </c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</row>
    <row r="110" spans="1:19" ht="15" customHeight="1" x14ac:dyDescent="0.35">
      <c r="A110" s="29" t="s">
        <v>955</v>
      </c>
      <c r="Q110" s="1"/>
    </row>
    <row r="111" spans="1:19" ht="15" customHeight="1" x14ac:dyDescent="0.35">
      <c r="A111" s="29" t="s">
        <v>956</v>
      </c>
      <c r="B111" s="27"/>
      <c r="C111" s="27"/>
      <c r="D111" s="27"/>
      <c r="E111" s="27"/>
      <c r="F111" s="27"/>
      <c r="G111" s="27"/>
      <c r="I111" s="1"/>
      <c r="J111" s="1"/>
      <c r="K111" s="1"/>
      <c r="L111" s="1"/>
      <c r="M111" s="1"/>
      <c r="N111" s="1"/>
      <c r="O111" s="1"/>
      <c r="P111" s="1"/>
      <c r="Q111" s="1"/>
    </row>
    <row r="112" spans="1:19" ht="15" customHeight="1" x14ac:dyDescent="0.35">
      <c r="A112" s="29" t="s">
        <v>957</v>
      </c>
      <c r="B112" s="27"/>
      <c r="C112" s="27"/>
      <c r="D112" s="27"/>
      <c r="E112" s="27"/>
      <c r="F112" s="27"/>
      <c r="G112" s="27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5" customHeight="1" x14ac:dyDescent="0.35">
      <c r="A113" s="29" t="s">
        <v>958</v>
      </c>
    </row>
    <row r="114" spans="1:17" ht="15" customHeight="1" x14ac:dyDescent="0.35">
      <c r="A114" s="28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5" customHeight="1" x14ac:dyDescent="0.35">
      <c r="A115" s="7" t="s">
        <v>967</v>
      </c>
    </row>
    <row r="116" spans="1:17" ht="15" customHeight="1" x14ac:dyDescent="0.35">
      <c r="A116" s="5" t="s">
        <v>979</v>
      </c>
    </row>
    <row r="117" spans="1:17" ht="15" customHeight="1" x14ac:dyDescent="0.35">
      <c r="A117" s="95" t="s">
        <v>980</v>
      </c>
    </row>
    <row r="118" spans="1:17" ht="15" customHeight="1" x14ac:dyDescent="0.35">
      <c r="A118" s="44"/>
    </row>
    <row r="119" spans="1:17" ht="15" customHeight="1" x14ac:dyDescent="0.35">
      <c r="A119" s="5" t="s">
        <v>897</v>
      </c>
    </row>
  </sheetData>
  <mergeCells count="2">
    <mergeCell ref="B7:S7"/>
    <mergeCell ref="A6:A7"/>
  </mergeCell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62"/>
  <sheetViews>
    <sheetView zoomScaleNormal="100" workbookViewId="0"/>
  </sheetViews>
  <sheetFormatPr defaultColWidth="9.1328125" defaultRowHeight="15" customHeight="1" x14ac:dyDescent="0.35"/>
  <cols>
    <col min="1" max="1" width="23.1328125" style="2" bestFit="1" customWidth="1"/>
    <col min="2" max="2" width="12" style="2" bestFit="1" customWidth="1"/>
    <col min="3" max="3" width="9.73046875" style="2" customWidth="1"/>
    <col min="4" max="4" width="17.59765625" style="2" bestFit="1" customWidth="1"/>
    <col min="5" max="5" width="10.265625" style="2" bestFit="1" customWidth="1"/>
    <col min="6" max="6" width="9.73046875" style="2" customWidth="1"/>
    <col min="7" max="7" width="12" style="2" bestFit="1" customWidth="1"/>
    <col min="8" max="16384" width="9.1328125" style="2"/>
  </cols>
  <sheetData>
    <row r="1" spans="1:11" s="5" customFormat="1" ht="15" customHeight="1" x14ac:dyDescent="0.35">
      <c r="A1" s="3" t="s">
        <v>896</v>
      </c>
    </row>
    <row r="2" spans="1:11" s="5" customFormat="1" ht="15" customHeight="1" x14ac:dyDescent="0.35">
      <c r="A2" s="4"/>
    </row>
    <row r="3" spans="1:11" s="5" customFormat="1" ht="15" customHeight="1" x14ac:dyDescent="0.3">
      <c r="A3" s="34" t="s">
        <v>889</v>
      </c>
      <c r="B3" s="29"/>
      <c r="C3" s="30"/>
      <c r="D3" s="6"/>
      <c r="E3" s="6"/>
      <c r="F3" s="6"/>
      <c r="G3" s="6"/>
      <c r="H3" s="6"/>
      <c r="I3" s="6"/>
      <c r="J3" s="6"/>
      <c r="K3" s="6"/>
    </row>
    <row r="4" spans="1:11" s="5" customFormat="1" ht="15" customHeight="1" x14ac:dyDescent="0.3">
      <c r="A4" s="8" t="s">
        <v>894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s="5" customFormat="1" ht="15" customHeight="1" x14ac:dyDescent="0.3">
      <c r="A5" s="8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" customHeight="1" x14ac:dyDescent="0.35">
      <c r="A6" s="61" t="s">
        <v>128</v>
      </c>
      <c r="B6" s="55" t="s">
        <v>886</v>
      </c>
      <c r="C6" s="55" t="s">
        <v>129</v>
      </c>
      <c r="D6" s="55" t="s">
        <v>887</v>
      </c>
      <c r="E6" s="62" t="s">
        <v>888</v>
      </c>
      <c r="F6" s="30"/>
      <c r="G6" s="21"/>
    </row>
    <row r="7" spans="1:11" ht="15" customHeight="1" x14ac:dyDescent="0.35">
      <c r="A7" s="114" t="s">
        <v>130</v>
      </c>
      <c r="B7" s="115" t="s">
        <v>131</v>
      </c>
      <c r="C7" s="56" t="s">
        <v>132</v>
      </c>
      <c r="D7" s="57" t="s">
        <v>133</v>
      </c>
      <c r="E7" s="58">
        <v>1986</v>
      </c>
      <c r="F7" s="30"/>
      <c r="G7" s="21"/>
    </row>
    <row r="8" spans="1:11" ht="15" customHeight="1" x14ac:dyDescent="0.35">
      <c r="A8" s="114"/>
      <c r="B8" s="115"/>
      <c r="C8" s="56" t="s">
        <v>134</v>
      </c>
      <c r="D8" s="57" t="s">
        <v>133</v>
      </c>
      <c r="E8" s="58">
        <v>1986</v>
      </c>
      <c r="F8" s="30"/>
      <c r="G8" s="21"/>
    </row>
    <row r="9" spans="1:11" ht="15" customHeight="1" x14ac:dyDescent="0.35">
      <c r="A9" s="114"/>
      <c r="B9" s="115"/>
      <c r="C9" s="56" t="s">
        <v>135</v>
      </c>
      <c r="D9" s="57" t="s">
        <v>133</v>
      </c>
      <c r="E9" s="58">
        <v>1986</v>
      </c>
      <c r="F9" s="30"/>
      <c r="G9" s="21"/>
    </row>
    <row r="10" spans="1:11" ht="15" customHeight="1" x14ac:dyDescent="0.35">
      <c r="A10" s="114"/>
      <c r="B10" s="115"/>
      <c r="C10" s="56" t="s">
        <v>136</v>
      </c>
      <c r="D10" s="57" t="s">
        <v>133</v>
      </c>
      <c r="E10" s="58">
        <v>1986</v>
      </c>
      <c r="F10" s="30"/>
      <c r="G10" s="21"/>
    </row>
    <row r="11" spans="1:11" ht="15" customHeight="1" x14ac:dyDescent="0.35">
      <c r="A11" s="114"/>
      <c r="B11" s="115"/>
      <c r="C11" s="56" t="s">
        <v>137</v>
      </c>
      <c r="D11" s="57" t="s">
        <v>133</v>
      </c>
      <c r="E11" s="58">
        <v>1986</v>
      </c>
      <c r="F11" s="30"/>
      <c r="G11" s="21"/>
    </row>
    <row r="12" spans="1:11" ht="15" customHeight="1" x14ac:dyDescent="0.35">
      <c r="A12" s="114"/>
      <c r="B12" s="115"/>
      <c r="C12" s="56" t="s">
        <v>138</v>
      </c>
      <c r="D12" s="57" t="s">
        <v>133</v>
      </c>
      <c r="E12" s="58">
        <v>1986</v>
      </c>
      <c r="F12" s="30"/>
      <c r="G12" s="21"/>
    </row>
    <row r="13" spans="1:11" ht="15" customHeight="1" x14ac:dyDescent="0.35">
      <c r="A13" s="114" t="s">
        <v>6</v>
      </c>
      <c r="B13" s="115" t="s">
        <v>139</v>
      </c>
      <c r="C13" s="56" t="s">
        <v>140</v>
      </c>
      <c r="D13" s="57" t="s">
        <v>133</v>
      </c>
      <c r="E13" s="58">
        <v>2002</v>
      </c>
      <c r="F13" s="30"/>
      <c r="G13" s="21"/>
    </row>
    <row r="14" spans="1:11" ht="15" customHeight="1" x14ac:dyDescent="0.35">
      <c r="A14" s="114"/>
      <c r="B14" s="115"/>
      <c r="C14" s="56" t="s">
        <v>141</v>
      </c>
      <c r="D14" s="57" t="s">
        <v>133</v>
      </c>
      <c r="E14" s="58">
        <v>2002</v>
      </c>
      <c r="F14" s="30"/>
      <c r="G14" s="21"/>
    </row>
    <row r="15" spans="1:11" ht="15" customHeight="1" x14ac:dyDescent="0.35">
      <c r="A15" s="114"/>
      <c r="B15" s="115"/>
      <c r="C15" s="56" t="s">
        <v>142</v>
      </c>
      <c r="D15" s="57" t="s">
        <v>133</v>
      </c>
      <c r="E15" s="58">
        <v>2002</v>
      </c>
      <c r="F15" s="30"/>
      <c r="G15" s="21"/>
    </row>
    <row r="16" spans="1:11" ht="15" customHeight="1" x14ac:dyDescent="0.35">
      <c r="A16" s="114"/>
      <c r="B16" s="115"/>
      <c r="C16" s="56" t="s">
        <v>143</v>
      </c>
      <c r="D16" s="57" t="s">
        <v>133</v>
      </c>
      <c r="E16" s="58">
        <v>2002</v>
      </c>
      <c r="F16" s="30"/>
      <c r="G16" s="21"/>
    </row>
    <row r="17" spans="1:7" ht="15" customHeight="1" x14ac:dyDescent="0.35">
      <c r="A17" s="114"/>
      <c r="B17" s="115"/>
      <c r="C17" s="56" t="s">
        <v>144</v>
      </c>
      <c r="D17" s="57" t="s">
        <v>133</v>
      </c>
      <c r="E17" s="58">
        <v>2002</v>
      </c>
      <c r="F17" s="30"/>
      <c r="G17" s="21"/>
    </row>
    <row r="18" spans="1:7" ht="15" customHeight="1" x14ac:dyDescent="0.35">
      <c r="A18" s="114"/>
      <c r="B18" s="115"/>
      <c r="C18" s="56" t="s">
        <v>145</v>
      </c>
      <c r="D18" s="57" t="s">
        <v>133</v>
      </c>
      <c r="E18" s="58">
        <v>2002</v>
      </c>
      <c r="F18" s="30"/>
      <c r="G18" s="21"/>
    </row>
    <row r="19" spans="1:7" ht="15" customHeight="1" x14ac:dyDescent="0.35">
      <c r="A19" s="114"/>
      <c r="B19" s="115"/>
      <c r="C19" s="56" t="s">
        <v>146</v>
      </c>
      <c r="D19" s="57" t="s">
        <v>133</v>
      </c>
      <c r="E19" s="58">
        <v>2002</v>
      </c>
      <c r="F19" s="30"/>
      <c r="G19" s="21"/>
    </row>
    <row r="20" spans="1:7" ht="15" customHeight="1" x14ac:dyDescent="0.35">
      <c r="A20" s="114" t="s">
        <v>68</v>
      </c>
      <c r="B20" s="115" t="s">
        <v>147</v>
      </c>
      <c r="C20" s="56" t="s">
        <v>148</v>
      </c>
      <c r="D20" s="57" t="s">
        <v>133</v>
      </c>
      <c r="E20" s="58">
        <v>1987</v>
      </c>
      <c r="F20" s="30"/>
      <c r="G20" s="21"/>
    </row>
    <row r="21" spans="1:7" ht="15" customHeight="1" x14ac:dyDescent="0.35">
      <c r="A21" s="114"/>
      <c r="B21" s="115"/>
      <c r="C21" s="56" t="s">
        <v>149</v>
      </c>
      <c r="D21" s="57" t="s">
        <v>133</v>
      </c>
      <c r="E21" s="58">
        <v>1987</v>
      </c>
      <c r="F21" s="30"/>
      <c r="G21" s="21"/>
    </row>
    <row r="22" spans="1:7" ht="15" customHeight="1" x14ac:dyDescent="0.35">
      <c r="A22" s="114"/>
      <c r="B22" s="115"/>
      <c r="C22" s="56" t="s">
        <v>150</v>
      </c>
      <c r="D22" s="57" t="s">
        <v>133</v>
      </c>
      <c r="E22" s="58">
        <v>1987</v>
      </c>
      <c r="F22" s="30"/>
      <c r="G22" s="21"/>
    </row>
    <row r="23" spans="1:7" ht="15" customHeight="1" x14ac:dyDescent="0.35">
      <c r="A23" s="114"/>
      <c r="B23" s="115"/>
      <c r="C23" s="56" t="s">
        <v>151</v>
      </c>
      <c r="D23" s="57" t="s">
        <v>133</v>
      </c>
      <c r="E23" s="58">
        <v>1987</v>
      </c>
      <c r="F23" s="30"/>
      <c r="G23" s="21"/>
    </row>
    <row r="24" spans="1:7" ht="15" customHeight="1" x14ac:dyDescent="0.35">
      <c r="A24" s="114" t="s">
        <v>7</v>
      </c>
      <c r="B24" s="115" t="s">
        <v>152</v>
      </c>
      <c r="C24" s="56" t="s">
        <v>153</v>
      </c>
      <c r="D24" s="57" t="s">
        <v>133</v>
      </c>
      <c r="E24" s="58">
        <v>1986</v>
      </c>
      <c r="F24" s="30"/>
      <c r="G24" s="21"/>
    </row>
    <row r="25" spans="1:7" ht="15" customHeight="1" x14ac:dyDescent="0.35">
      <c r="A25" s="114"/>
      <c r="B25" s="115"/>
      <c r="C25" s="56" t="s">
        <v>154</v>
      </c>
      <c r="D25" s="57" t="s">
        <v>133</v>
      </c>
      <c r="E25" s="58">
        <v>1986</v>
      </c>
      <c r="F25" s="30"/>
      <c r="G25" s="21"/>
    </row>
    <row r="26" spans="1:7" ht="15" customHeight="1" x14ac:dyDescent="0.35">
      <c r="A26" s="114"/>
      <c r="B26" s="115"/>
      <c r="C26" s="56" t="s">
        <v>155</v>
      </c>
      <c r="D26" s="57" t="s">
        <v>133</v>
      </c>
      <c r="E26" s="58">
        <v>1986</v>
      </c>
      <c r="F26" s="30"/>
      <c r="G26" s="21"/>
    </row>
    <row r="27" spans="1:7" ht="15" customHeight="1" x14ac:dyDescent="0.35">
      <c r="A27" s="114"/>
      <c r="B27" s="115"/>
      <c r="C27" s="56" t="s">
        <v>156</v>
      </c>
      <c r="D27" s="57" t="s">
        <v>133</v>
      </c>
      <c r="E27" s="58">
        <v>1986</v>
      </c>
      <c r="F27" s="30"/>
      <c r="G27" s="21"/>
    </row>
    <row r="28" spans="1:7" ht="15" customHeight="1" x14ac:dyDescent="0.35">
      <c r="A28" s="114"/>
      <c r="B28" s="115"/>
      <c r="C28" s="56" t="s">
        <v>157</v>
      </c>
      <c r="D28" s="57" t="s">
        <v>133</v>
      </c>
      <c r="E28" s="58">
        <v>1986</v>
      </c>
      <c r="F28" s="30"/>
      <c r="G28" s="21"/>
    </row>
    <row r="29" spans="1:7" ht="15" customHeight="1" x14ac:dyDescent="0.35">
      <c r="A29" s="59" t="s">
        <v>69</v>
      </c>
      <c r="B29" s="58" t="s">
        <v>158</v>
      </c>
      <c r="C29" s="56" t="s">
        <v>159</v>
      </c>
      <c r="D29" s="57" t="s">
        <v>133</v>
      </c>
      <c r="E29" s="58">
        <v>2004</v>
      </c>
      <c r="F29" s="30"/>
      <c r="G29" s="21"/>
    </row>
    <row r="30" spans="1:7" ht="15" customHeight="1" x14ac:dyDescent="0.35">
      <c r="A30" s="114" t="s">
        <v>87</v>
      </c>
      <c r="B30" s="115" t="s">
        <v>160</v>
      </c>
      <c r="C30" s="56" t="s">
        <v>161</v>
      </c>
      <c r="D30" s="57" t="s">
        <v>133</v>
      </c>
      <c r="E30" s="58">
        <v>1998</v>
      </c>
      <c r="F30" s="30"/>
      <c r="G30" s="21"/>
    </row>
    <row r="31" spans="1:7" ht="15" customHeight="1" x14ac:dyDescent="0.35">
      <c r="A31" s="114"/>
      <c r="B31" s="115"/>
      <c r="C31" s="56" t="s">
        <v>162</v>
      </c>
      <c r="D31" s="57" t="s">
        <v>133</v>
      </c>
      <c r="E31" s="58">
        <v>1998</v>
      </c>
      <c r="F31" s="30"/>
      <c r="G31" s="21"/>
    </row>
    <row r="32" spans="1:7" ht="15" customHeight="1" x14ac:dyDescent="0.35">
      <c r="A32" s="114"/>
      <c r="B32" s="115"/>
      <c r="C32" s="56" t="s">
        <v>163</v>
      </c>
      <c r="D32" s="57" t="s">
        <v>133</v>
      </c>
      <c r="E32" s="58">
        <v>1998</v>
      </c>
      <c r="F32" s="30"/>
      <c r="G32" s="21"/>
    </row>
    <row r="33" spans="1:7" ht="15" customHeight="1" x14ac:dyDescent="0.35">
      <c r="A33" s="114"/>
      <c r="B33" s="115"/>
      <c r="C33" s="56" t="s">
        <v>164</v>
      </c>
      <c r="D33" s="57" t="s">
        <v>133</v>
      </c>
      <c r="E33" s="58">
        <v>1998</v>
      </c>
      <c r="F33" s="30"/>
      <c r="G33" s="21"/>
    </row>
    <row r="34" spans="1:7" ht="15" customHeight="1" x14ac:dyDescent="0.35">
      <c r="A34" s="114"/>
      <c r="B34" s="115"/>
      <c r="C34" s="56" t="s">
        <v>165</v>
      </c>
      <c r="D34" s="57" t="s">
        <v>133</v>
      </c>
      <c r="E34" s="58">
        <v>1998</v>
      </c>
      <c r="F34" s="30"/>
      <c r="G34" s="21"/>
    </row>
    <row r="35" spans="1:7" ht="15" customHeight="1" x14ac:dyDescent="0.35">
      <c r="A35" s="114"/>
      <c r="B35" s="115"/>
      <c r="C35" s="56" t="s">
        <v>166</v>
      </c>
      <c r="D35" s="57" t="s">
        <v>133</v>
      </c>
      <c r="E35" s="58">
        <v>1998</v>
      </c>
      <c r="F35" s="30"/>
      <c r="G35" s="21"/>
    </row>
    <row r="36" spans="1:7" ht="15" customHeight="1" x14ac:dyDescent="0.35">
      <c r="A36" s="114"/>
      <c r="B36" s="115"/>
      <c r="C36" s="56" t="s">
        <v>167</v>
      </c>
      <c r="D36" s="57" t="s">
        <v>133</v>
      </c>
      <c r="E36" s="58">
        <v>1998</v>
      </c>
      <c r="F36" s="30"/>
      <c r="G36" s="21"/>
    </row>
    <row r="37" spans="1:7" ht="15" customHeight="1" x14ac:dyDescent="0.35">
      <c r="A37" s="114"/>
      <c r="B37" s="115"/>
      <c r="C37" s="56" t="s">
        <v>168</v>
      </c>
      <c r="D37" s="57" t="s">
        <v>133</v>
      </c>
      <c r="E37" s="58">
        <v>1998</v>
      </c>
      <c r="F37" s="30"/>
      <c r="G37" s="21"/>
    </row>
    <row r="38" spans="1:7" ht="15" customHeight="1" x14ac:dyDescent="0.35">
      <c r="A38" s="114"/>
      <c r="B38" s="115"/>
      <c r="C38" s="56" t="s">
        <v>169</v>
      </c>
      <c r="D38" s="57" t="s">
        <v>133</v>
      </c>
      <c r="E38" s="58">
        <v>1998</v>
      </c>
      <c r="F38" s="30"/>
      <c r="G38" s="21"/>
    </row>
    <row r="39" spans="1:7" ht="15" customHeight="1" x14ac:dyDescent="0.35">
      <c r="A39" s="114"/>
      <c r="B39" s="115"/>
      <c r="C39" s="56" t="s">
        <v>170</v>
      </c>
      <c r="D39" s="57" t="s">
        <v>133</v>
      </c>
      <c r="E39" s="58">
        <v>1998</v>
      </c>
      <c r="F39" s="30"/>
      <c r="G39" s="21"/>
    </row>
    <row r="40" spans="1:7" ht="15" customHeight="1" x14ac:dyDescent="0.35">
      <c r="A40" s="116" t="s">
        <v>88</v>
      </c>
      <c r="B40" s="115" t="s">
        <v>171</v>
      </c>
      <c r="C40" s="56" t="s">
        <v>172</v>
      </c>
      <c r="D40" s="57" t="s">
        <v>133</v>
      </c>
      <c r="E40" s="58">
        <v>2011</v>
      </c>
      <c r="F40" s="30"/>
      <c r="G40" s="21"/>
    </row>
    <row r="41" spans="1:7" ht="15" customHeight="1" x14ac:dyDescent="0.35">
      <c r="A41" s="117"/>
      <c r="B41" s="118"/>
      <c r="C41" s="56" t="s">
        <v>173</v>
      </c>
      <c r="D41" s="57" t="s">
        <v>133</v>
      </c>
      <c r="E41" s="58">
        <v>2011</v>
      </c>
      <c r="F41" s="30"/>
      <c r="G41" s="21"/>
    </row>
    <row r="42" spans="1:7" ht="15" customHeight="1" x14ac:dyDescent="0.35">
      <c r="A42" s="114" t="s">
        <v>70</v>
      </c>
      <c r="B42" s="115" t="s">
        <v>174</v>
      </c>
      <c r="C42" s="56" t="s">
        <v>175</v>
      </c>
      <c r="D42" s="57" t="s">
        <v>133</v>
      </c>
      <c r="E42" s="58">
        <v>1986</v>
      </c>
      <c r="F42" s="30"/>
      <c r="G42" s="21"/>
    </row>
    <row r="43" spans="1:7" ht="15" customHeight="1" x14ac:dyDescent="0.35">
      <c r="A43" s="114"/>
      <c r="B43" s="115"/>
      <c r="C43" s="56" t="s">
        <v>176</v>
      </c>
      <c r="D43" s="57" t="s">
        <v>133</v>
      </c>
      <c r="E43" s="58">
        <v>1986</v>
      </c>
      <c r="F43" s="30"/>
      <c r="G43" s="21"/>
    </row>
    <row r="44" spans="1:7" ht="15" customHeight="1" x14ac:dyDescent="0.35">
      <c r="A44" s="114"/>
      <c r="B44" s="115"/>
      <c r="C44" s="56" t="s">
        <v>177</v>
      </c>
      <c r="D44" s="57" t="s">
        <v>133</v>
      </c>
      <c r="E44" s="58">
        <v>1986</v>
      </c>
      <c r="F44" s="30"/>
      <c r="G44" s="21"/>
    </row>
    <row r="45" spans="1:7" ht="15" customHeight="1" x14ac:dyDescent="0.35">
      <c r="A45" s="114"/>
      <c r="B45" s="115"/>
      <c r="C45" s="56" t="s">
        <v>178</v>
      </c>
      <c r="D45" s="57" t="s">
        <v>133</v>
      </c>
      <c r="E45" s="58">
        <v>1986</v>
      </c>
      <c r="F45" s="30"/>
      <c r="G45" s="21"/>
    </row>
    <row r="46" spans="1:7" ht="15" customHeight="1" x14ac:dyDescent="0.35">
      <c r="A46" s="114"/>
      <c r="B46" s="115"/>
      <c r="C46" s="56" t="s">
        <v>179</v>
      </c>
      <c r="D46" s="57" t="s">
        <v>133</v>
      </c>
      <c r="E46" s="58">
        <v>1986</v>
      </c>
      <c r="F46" s="30"/>
      <c r="G46" s="21"/>
    </row>
    <row r="47" spans="1:7" ht="15" customHeight="1" x14ac:dyDescent="0.35">
      <c r="A47" s="114"/>
      <c r="B47" s="115"/>
      <c r="C47" s="56" t="s">
        <v>180</v>
      </c>
      <c r="D47" s="57" t="s">
        <v>133</v>
      </c>
      <c r="E47" s="58">
        <v>1986</v>
      </c>
      <c r="F47" s="30"/>
      <c r="G47" s="21"/>
    </row>
    <row r="48" spans="1:7" ht="15" customHeight="1" x14ac:dyDescent="0.35">
      <c r="A48" s="114"/>
      <c r="B48" s="115"/>
      <c r="C48" s="56" t="s">
        <v>181</v>
      </c>
      <c r="D48" s="57" t="s">
        <v>133</v>
      </c>
      <c r="E48" s="58">
        <v>1986</v>
      </c>
      <c r="F48" s="30"/>
      <c r="G48" s="21"/>
    </row>
    <row r="49" spans="1:7" ht="15" customHeight="1" x14ac:dyDescent="0.35">
      <c r="A49" s="114"/>
      <c r="B49" s="115"/>
      <c r="C49" s="56" t="s">
        <v>182</v>
      </c>
      <c r="D49" s="57" t="s">
        <v>133</v>
      </c>
      <c r="E49" s="58">
        <v>1986</v>
      </c>
      <c r="F49" s="30"/>
      <c r="G49" s="21"/>
    </row>
    <row r="50" spans="1:7" ht="15" customHeight="1" x14ac:dyDescent="0.35">
      <c r="A50" s="114" t="s">
        <v>71</v>
      </c>
      <c r="B50" s="115" t="s">
        <v>183</v>
      </c>
      <c r="C50" s="56" t="s">
        <v>184</v>
      </c>
      <c r="D50" s="57" t="s">
        <v>133</v>
      </c>
      <c r="E50" s="58">
        <v>2002</v>
      </c>
      <c r="F50" s="30"/>
      <c r="G50" s="21"/>
    </row>
    <row r="51" spans="1:7" ht="15" customHeight="1" x14ac:dyDescent="0.35">
      <c r="A51" s="114"/>
      <c r="B51" s="115"/>
      <c r="C51" s="56" t="s">
        <v>185</v>
      </c>
      <c r="D51" s="57" t="s">
        <v>133</v>
      </c>
      <c r="E51" s="58">
        <v>2002</v>
      </c>
      <c r="F51" s="30"/>
      <c r="G51" s="21"/>
    </row>
    <row r="52" spans="1:7" ht="15" customHeight="1" x14ac:dyDescent="0.35">
      <c r="A52" s="114"/>
      <c r="B52" s="115"/>
      <c r="C52" s="56" t="s">
        <v>186</v>
      </c>
      <c r="D52" s="57" t="s">
        <v>133</v>
      </c>
      <c r="E52" s="58">
        <v>2002</v>
      </c>
      <c r="F52" s="30"/>
      <c r="G52" s="21"/>
    </row>
    <row r="53" spans="1:7" ht="15" customHeight="1" x14ac:dyDescent="0.35">
      <c r="A53" s="114"/>
      <c r="B53" s="115"/>
      <c r="C53" s="56" t="s">
        <v>187</v>
      </c>
      <c r="D53" s="57" t="s">
        <v>133</v>
      </c>
      <c r="E53" s="58">
        <v>2002</v>
      </c>
      <c r="F53" s="30"/>
      <c r="G53" s="21"/>
    </row>
    <row r="54" spans="1:7" ht="15" customHeight="1" x14ac:dyDescent="0.35">
      <c r="A54" s="114"/>
      <c r="B54" s="115"/>
      <c r="C54" s="56" t="s">
        <v>188</v>
      </c>
      <c r="D54" s="57" t="s">
        <v>133</v>
      </c>
      <c r="E54" s="58">
        <v>2002</v>
      </c>
      <c r="F54" s="30"/>
      <c r="G54" s="21"/>
    </row>
    <row r="55" spans="1:7" ht="15" customHeight="1" x14ac:dyDescent="0.35">
      <c r="A55" s="114" t="s">
        <v>72</v>
      </c>
      <c r="B55" s="115" t="s">
        <v>189</v>
      </c>
      <c r="C55" s="56" t="s">
        <v>190</v>
      </c>
      <c r="D55" s="57" t="s">
        <v>133</v>
      </c>
      <c r="E55" s="58">
        <v>1986</v>
      </c>
      <c r="F55" s="30"/>
      <c r="G55" s="21"/>
    </row>
    <row r="56" spans="1:7" ht="15" customHeight="1" x14ac:dyDescent="0.35">
      <c r="A56" s="114"/>
      <c r="B56" s="115"/>
      <c r="C56" s="56" t="s">
        <v>191</v>
      </c>
      <c r="D56" s="57" t="s">
        <v>133</v>
      </c>
      <c r="E56" s="58">
        <v>1986</v>
      </c>
      <c r="F56" s="30"/>
      <c r="G56" s="21"/>
    </row>
    <row r="57" spans="1:7" ht="15" customHeight="1" x14ac:dyDescent="0.35">
      <c r="A57" s="114"/>
      <c r="B57" s="115"/>
      <c r="C57" s="56" t="s">
        <v>192</v>
      </c>
      <c r="D57" s="57" t="s">
        <v>133</v>
      </c>
      <c r="E57" s="58">
        <v>1986</v>
      </c>
      <c r="F57" s="30"/>
      <c r="G57" s="21"/>
    </row>
    <row r="58" spans="1:7" ht="15" customHeight="1" x14ac:dyDescent="0.35">
      <c r="A58" s="114"/>
      <c r="B58" s="115"/>
      <c r="C58" s="56" t="s">
        <v>193</v>
      </c>
      <c r="D58" s="57" t="s">
        <v>133</v>
      </c>
      <c r="E58" s="58">
        <v>1986</v>
      </c>
      <c r="F58" s="30"/>
      <c r="G58" s="21"/>
    </row>
    <row r="59" spans="1:7" ht="15" customHeight="1" x14ac:dyDescent="0.35">
      <c r="A59" s="114"/>
      <c r="B59" s="115"/>
      <c r="C59" s="56" t="s">
        <v>194</v>
      </c>
      <c r="D59" s="57" t="s">
        <v>133</v>
      </c>
      <c r="E59" s="58">
        <v>1986</v>
      </c>
      <c r="F59" s="30"/>
      <c r="G59" s="21"/>
    </row>
    <row r="60" spans="1:7" ht="15" customHeight="1" x14ac:dyDescent="0.35">
      <c r="A60" s="59" t="s">
        <v>89</v>
      </c>
      <c r="B60" s="58" t="s">
        <v>195</v>
      </c>
      <c r="C60" s="56" t="s">
        <v>196</v>
      </c>
      <c r="D60" s="57" t="s">
        <v>133</v>
      </c>
      <c r="E60" s="58">
        <v>2004</v>
      </c>
      <c r="F60" s="30"/>
      <c r="G60" s="21"/>
    </row>
    <row r="61" spans="1:7" ht="15" customHeight="1" x14ac:dyDescent="0.35">
      <c r="A61" s="114" t="s">
        <v>73</v>
      </c>
      <c r="B61" s="115" t="s">
        <v>197</v>
      </c>
      <c r="C61" s="56" t="s">
        <v>198</v>
      </c>
      <c r="D61" s="57" t="s">
        <v>133</v>
      </c>
      <c r="E61" s="58">
        <v>1986</v>
      </c>
      <c r="F61" s="30"/>
      <c r="G61" s="21"/>
    </row>
    <row r="62" spans="1:7" ht="15" customHeight="1" x14ac:dyDescent="0.35">
      <c r="A62" s="114"/>
      <c r="B62" s="115"/>
      <c r="C62" s="56" t="s">
        <v>199</v>
      </c>
      <c r="D62" s="57" t="s">
        <v>133</v>
      </c>
      <c r="E62" s="58">
        <v>1986</v>
      </c>
      <c r="F62" s="30"/>
      <c r="G62" s="21"/>
    </row>
    <row r="63" spans="1:7" ht="15" customHeight="1" x14ac:dyDescent="0.35">
      <c r="A63" s="114"/>
      <c r="B63" s="115"/>
      <c r="C63" s="56" t="s">
        <v>200</v>
      </c>
      <c r="D63" s="57" t="s">
        <v>133</v>
      </c>
      <c r="E63" s="58">
        <v>1986</v>
      </c>
      <c r="F63" s="30"/>
      <c r="G63" s="21"/>
    </row>
    <row r="64" spans="1:7" ht="15" customHeight="1" x14ac:dyDescent="0.35">
      <c r="A64" s="114"/>
      <c r="B64" s="115"/>
      <c r="C64" s="56" t="s">
        <v>201</v>
      </c>
      <c r="D64" s="57" t="s">
        <v>133</v>
      </c>
      <c r="E64" s="58">
        <v>1986</v>
      </c>
      <c r="F64" s="30"/>
      <c r="G64" s="21"/>
    </row>
    <row r="65" spans="1:7" ht="15" customHeight="1" x14ac:dyDescent="0.35">
      <c r="A65" s="114"/>
      <c r="B65" s="115"/>
      <c r="C65" s="56" t="s">
        <v>202</v>
      </c>
      <c r="D65" s="57" t="s">
        <v>133</v>
      </c>
      <c r="E65" s="58">
        <v>1986</v>
      </c>
      <c r="F65" s="30"/>
      <c r="G65" s="21"/>
    </row>
    <row r="66" spans="1:7" ht="15" customHeight="1" x14ac:dyDescent="0.35">
      <c r="A66" s="114"/>
      <c r="B66" s="115"/>
      <c r="C66" s="56" t="s">
        <v>203</v>
      </c>
      <c r="D66" s="57" t="s">
        <v>133</v>
      </c>
      <c r="E66" s="58">
        <v>1986</v>
      </c>
      <c r="F66" s="30"/>
      <c r="G66" s="21"/>
    </row>
    <row r="67" spans="1:7" ht="15" customHeight="1" x14ac:dyDescent="0.35">
      <c r="A67" s="114" t="s">
        <v>8</v>
      </c>
      <c r="B67" s="115" t="s">
        <v>204</v>
      </c>
      <c r="C67" s="56" t="s">
        <v>205</v>
      </c>
      <c r="D67" s="57" t="s">
        <v>133</v>
      </c>
      <c r="E67" s="58">
        <v>1986</v>
      </c>
      <c r="F67" s="30"/>
      <c r="G67" s="21"/>
    </row>
    <row r="68" spans="1:7" ht="15" customHeight="1" x14ac:dyDescent="0.35">
      <c r="A68" s="114"/>
      <c r="B68" s="115"/>
      <c r="C68" s="56" t="s">
        <v>206</v>
      </c>
      <c r="D68" s="57" t="s">
        <v>133</v>
      </c>
      <c r="E68" s="58">
        <v>1986</v>
      </c>
      <c r="F68" s="30"/>
      <c r="G68" s="21"/>
    </row>
    <row r="69" spans="1:7" ht="15" customHeight="1" x14ac:dyDescent="0.35">
      <c r="A69" s="114"/>
      <c r="B69" s="115"/>
      <c r="C69" s="56" t="s">
        <v>207</v>
      </c>
      <c r="D69" s="57" t="s">
        <v>133</v>
      </c>
      <c r="E69" s="58">
        <v>1986</v>
      </c>
      <c r="F69" s="30"/>
      <c r="G69" s="21"/>
    </row>
    <row r="70" spans="1:7" ht="15" customHeight="1" x14ac:dyDescent="0.35">
      <c r="A70" s="114"/>
      <c r="B70" s="115"/>
      <c r="C70" s="56" t="s">
        <v>208</v>
      </c>
      <c r="D70" s="57" t="s">
        <v>133</v>
      </c>
      <c r="E70" s="58">
        <v>1986</v>
      </c>
      <c r="F70" s="30"/>
      <c r="G70" s="21"/>
    </row>
    <row r="71" spans="1:7" ht="15" customHeight="1" x14ac:dyDescent="0.35">
      <c r="A71" s="114"/>
      <c r="B71" s="115"/>
      <c r="C71" s="56" t="s">
        <v>209</v>
      </c>
      <c r="D71" s="57" t="s">
        <v>133</v>
      </c>
      <c r="E71" s="58">
        <v>1986</v>
      </c>
      <c r="F71" s="30"/>
      <c r="G71" s="21"/>
    </row>
    <row r="72" spans="1:7" ht="15" customHeight="1" x14ac:dyDescent="0.35">
      <c r="A72" s="114"/>
      <c r="B72" s="115"/>
      <c r="C72" s="56" t="s">
        <v>210</v>
      </c>
      <c r="D72" s="57" t="s">
        <v>133</v>
      </c>
      <c r="E72" s="58">
        <v>1986</v>
      </c>
      <c r="F72" s="30"/>
      <c r="G72" s="21"/>
    </row>
    <row r="73" spans="1:7" ht="15" customHeight="1" x14ac:dyDescent="0.35">
      <c r="A73" s="114" t="s">
        <v>9</v>
      </c>
      <c r="B73" s="115" t="s">
        <v>211</v>
      </c>
      <c r="C73" s="56" t="s">
        <v>212</v>
      </c>
      <c r="D73" s="57" t="s">
        <v>133</v>
      </c>
      <c r="E73" s="58">
        <v>2002</v>
      </c>
      <c r="F73" s="30"/>
      <c r="G73" s="21"/>
    </row>
    <row r="74" spans="1:7" ht="15" customHeight="1" x14ac:dyDescent="0.35">
      <c r="A74" s="114"/>
      <c r="B74" s="115"/>
      <c r="C74" s="56" t="s">
        <v>213</v>
      </c>
      <c r="D74" s="57" t="s">
        <v>133</v>
      </c>
      <c r="E74" s="58">
        <v>2002</v>
      </c>
      <c r="F74" s="30"/>
      <c r="G74" s="21"/>
    </row>
    <row r="75" spans="1:7" ht="15" customHeight="1" x14ac:dyDescent="0.35">
      <c r="A75" s="114"/>
      <c r="B75" s="115"/>
      <c r="C75" s="56" t="s">
        <v>214</v>
      </c>
      <c r="D75" s="57" t="s">
        <v>133</v>
      </c>
      <c r="E75" s="58">
        <v>2002</v>
      </c>
      <c r="F75" s="30"/>
      <c r="G75" s="21"/>
    </row>
    <row r="76" spans="1:7" ht="15" customHeight="1" x14ac:dyDescent="0.35">
      <c r="A76" s="114"/>
      <c r="B76" s="115"/>
      <c r="C76" s="56" t="s">
        <v>215</v>
      </c>
      <c r="D76" s="57" t="s">
        <v>133</v>
      </c>
      <c r="E76" s="58">
        <v>2002</v>
      </c>
      <c r="F76" s="30"/>
      <c r="G76" s="21"/>
    </row>
    <row r="77" spans="1:7" ht="15" customHeight="1" x14ac:dyDescent="0.35">
      <c r="A77" s="114"/>
      <c r="B77" s="115"/>
      <c r="C77" s="56" t="s">
        <v>216</v>
      </c>
      <c r="D77" s="57" t="s">
        <v>133</v>
      </c>
      <c r="E77" s="58">
        <v>2002</v>
      </c>
      <c r="F77" s="30"/>
      <c r="G77" s="21"/>
    </row>
    <row r="78" spans="1:7" ht="15" customHeight="1" x14ac:dyDescent="0.35">
      <c r="A78" s="114"/>
      <c r="B78" s="115"/>
      <c r="C78" s="56" t="s">
        <v>217</v>
      </c>
      <c r="D78" s="57" t="s">
        <v>133</v>
      </c>
      <c r="E78" s="58">
        <v>2002</v>
      </c>
      <c r="F78" s="30"/>
      <c r="G78" s="21"/>
    </row>
    <row r="79" spans="1:7" ht="15" customHeight="1" x14ac:dyDescent="0.35">
      <c r="A79" s="114"/>
      <c r="B79" s="115"/>
      <c r="C79" s="56" t="s">
        <v>218</v>
      </c>
      <c r="D79" s="57" t="s">
        <v>133</v>
      </c>
      <c r="E79" s="58">
        <v>2002</v>
      </c>
      <c r="F79" s="30"/>
      <c r="G79" s="21"/>
    </row>
    <row r="80" spans="1:7" ht="15" customHeight="1" x14ac:dyDescent="0.35">
      <c r="A80" s="114"/>
      <c r="B80" s="115"/>
      <c r="C80" s="56" t="s">
        <v>219</v>
      </c>
      <c r="D80" s="57" t="s">
        <v>133</v>
      </c>
      <c r="E80" s="58">
        <v>2002</v>
      </c>
      <c r="F80" s="30"/>
      <c r="G80" s="22"/>
    </row>
    <row r="81" spans="1:7" ht="15" customHeight="1" x14ac:dyDescent="0.35">
      <c r="A81" s="114" t="s">
        <v>10</v>
      </c>
      <c r="B81" s="115" t="s">
        <v>220</v>
      </c>
      <c r="C81" s="56" t="s">
        <v>221</v>
      </c>
      <c r="D81" s="57" t="s">
        <v>133</v>
      </c>
      <c r="E81" s="58">
        <v>2002</v>
      </c>
      <c r="F81" s="30"/>
      <c r="G81" s="23"/>
    </row>
    <row r="82" spans="1:7" ht="15" customHeight="1" x14ac:dyDescent="0.35">
      <c r="A82" s="114"/>
      <c r="B82" s="115"/>
      <c r="C82" s="56" t="s">
        <v>222</v>
      </c>
      <c r="D82" s="57" t="s">
        <v>133</v>
      </c>
      <c r="E82" s="58">
        <v>2005</v>
      </c>
      <c r="F82" s="30"/>
      <c r="G82" s="23"/>
    </row>
    <row r="83" spans="1:7" ht="15" customHeight="1" x14ac:dyDescent="0.35">
      <c r="A83" s="114"/>
      <c r="B83" s="115"/>
      <c r="C83" s="56" t="s">
        <v>223</v>
      </c>
      <c r="D83" s="57" t="s">
        <v>133</v>
      </c>
      <c r="E83" s="58">
        <v>2005</v>
      </c>
      <c r="F83" s="30"/>
      <c r="G83" s="24"/>
    </row>
    <row r="84" spans="1:7" ht="15" customHeight="1" x14ac:dyDescent="0.35">
      <c r="A84" s="114"/>
      <c r="B84" s="115"/>
      <c r="C84" s="56" t="s">
        <v>224</v>
      </c>
      <c r="D84" s="57" t="s">
        <v>133</v>
      </c>
      <c r="E84" s="58">
        <v>2005</v>
      </c>
      <c r="F84" s="30"/>
      <c r="G84" s="25"/>
    </row>
    <row r="85" spans="1:7" ht="15" customHeight="1" x14ac:dyDescent="0.35">
      <c r="A85" s="114"/>
      <c r="B85" s="115"/>
      <c r="C85" s="56" t="s">
        <v>225</v>
      </c>
      <c r="D85" s="57" t="s">
        <v>133</v>
      </c>
      <c r="E85" s="58">
        <v>2003</v>
      </c>
      <c r="F85" s="30"/>
      <c r="G85" s="26"/>
    </row>
    <row r="86" spans="1:7" ht="15" customHeight="1" x14ac:dyDescent="0.35">
      <c r="A86" s="114"/>
      <c r="B86" s="115"/>
      <c r="C86" s="56" t="s">
        <v>226</v>
      </c>
      <c r="D86" s="57" t="s">
        <v>133</v>
      </c>
      <c r="E86" s="58">
        <v>2005</v>
      </c>
      <c r="F86" s="30"/>
      <c r="G86" s="26"/>
    </row>
    <row r="87" spans="1:7" ht="15" customHeight="1" x14ac:dyDescent="0.35">
      <c r="A87" s="114"/>
      <c r="B87" s="115"/>
      <c r="C87" s="56" t="s">
        <v>227</v>
      </c>
      <c r="D87" s="57" t="s">
        <v>133</v>
      </c>
      <c r="E87" s="58">
        <v>2005</v>
      </c>
      <c r="F87" s="30"/>
      <c r="G87" s="24"/>
    </row>
    <row r="88" spans="1:7" ht="15" customHeight="1" x14ac:dyDescent="0.35">
      <c r="A88" s="114"/>
      <c r="B88" s="115"/>
      <c r="C88" s="56" t="s">
        <v>228</v>
      </c>
      <c r="D88" s="57" t="s">
        <v>133</v>
      </c>
      <c r="E88" s="58">
        <v>2005</v>
      </c>
      <c r="F88" s="30"/>
      <c r="G88" s="23"/>
    </row>
    <row r="89" spans="1:7" ht="15" customHeight="1" x14ac:dyDescent="0.35">
      <c r="A89" s="114"/>
      <c r="B89" s="115"/>
      <c r="C89" s="56" t="s">
        <v>229</v>
      </c>
      <c r="D89" s="57" t="s">
        <v>133</v>
      </c>
      <c r="E89" s="58">
        <v>2002</v>
      </c>
      <c r="F89" s="30"/>
      <c r="G89" s="23"/>
    </row>
    <row r="90" spans="1:7" ht="15" customHeight="1" x14ac:dyDescent="0.35">
      <c r="A90" s="114"/>
      <c r="B90" s="115"/>
      <c r="C90" s="56" t="s">
        <v>230</v>
      </c>
      <c r="D90" s="57" t="s">
        <v>133</v>
      </c>
      <c r="E90" s="58">
        <v>2002</v>
      </c>
      <c r="F90" s="30"/>
      <c r="G90" s="23"/>
    </row>
    <row r="91" spans="1:7" ht="15" customHeight="1" x14ac:dyDescent="0.35">
      <c r="A91" s="114"/>
      <c r="B91" s="115"/>
      <c r="C91" s="56" t="s">
        <v>231</v>
      </c>
      <c r="D91" s="57" t="s">
        <v>133</v>
      </c>
      <c r="E91" s="58">
        <v>2005</v>
      </c>
      <c r="F91" s="30"/>
    </row>
    <row r="92" spans="1:7" ht="15" customHeight="1" x14ac:dyDescent="0.35">
      <c r="A92" s="114"/>
      <c r="B92" s="115"/>
      <c r="C92" s="56" t="s">
        <v>232</v>
      </c>
      <c r="D92" s="57" t="s">
        <v>133</v>
      </c>
      <c r="E92" s="58">
        <v>2005</v>
      </c>
      <c r="F92" s="30"/>
      <c r="G92" s="1"/>
    </row>
    <row r="93" spans="1:7" ht="15" customHeight="1" x14ac:dyDescent="0.35">
      <c r="A93" s="114"/>
      <c r="B93" s="115"/>
      <c r="C93" s="56" t="s">
        <v>233</v>
      </c>
      <c r="D93" s="57" t="s">
        <v>133</v>
      </c>
      <c r="E93" s="58">
        <v>2005</v>
      </c>
      <c r="F93" s="30"/>
      <c r="G93" s="1"/>
    </row>
    <row r="94" spans="1:7" ht="15" customHeight="1" x14ac:dyDescent="0.35">
      <c r="A94" s="114" t="s">
        <v>234</v>
      </c>
      <c r="B94" s="115" t="s">
        <v>235</v>
      </c>
      <c r="C94" s="56" t="s">
        <v>236</v>
      </c>
      <c r="D94" s="57" t="s">
        <v>133</v>
      </c>
      <c r="E94" s="58">
        <v>2006</v>
      </c>
      <c r="F94" s="30"/>
      <c r="G94" s="23"/>
    </row>
    <row r="95" spans="1:7" ht="15" customHeight="1" x14ac:dyDescent="0.35">
      <c r="A95" s="114"/>
      <c r="B95" s="115"/>
      <c r="C95" s="56" t="s">
        <v>237</v>
      </c>
      <c r="D95" s="57" t="s">
        <v>133</v>
      </c>
      <c r="E95" s="58">
        <v>2006</v>
      </c>
      <c r="F95" s="30"/>
    </row>
    <row r="96" spans="1:7" ht="15" customHeight="1" x14ac:dyDescent="0.35">
      <c r="A96" s="114"/>
      <c r="B96" s="115"/>
      <c r="C96" s="56" t="s">
        <v>238</v>
      </c>
      <c r="D96" s="57" t="s">
        <v>133</v>
      </c>
      <c r="E96" s="58">
        <v>2006</v>
      </c>
      <c r="F96" s="30"/>
      <c r="G96" s="1"/>
    </row>
    <row r="97" spans="1:7" ht="15" customHeight="1" x14ac:dyDescent="0.35">
      <c r="A97" s="114"/>
      <c r="B97" s="115"/>
      <c r="C97" s="56" t="s">
        <v>239</v>
      </c>
      <c r="D97" s="57" t="s">
        <v>133</v>
      </c>
      <c r="E97" s="58">
        <v>2006</v>
      </c>
      <c r="F97" s="30"/>
      <c r="G97" s="23"/>
    </row>
    <row r="98" spans="1:7" ht="15" customHeight="1" x14ac:dyDescent="0.35">
      <c r="A98" s="114"/>
      <c r="B98" s="115"/>
      <c r="C98" s="56" t="s">
        <v>240</v>
      </c>
      <c r="D98" s="57" t="s">
        <v>133</v>
      </c>
      <c r="E98" s="58">
        <v>2006</v>
      </c>
      <c r="F98" s="30"/>
      <c r="G98" s="23"/>
    </row>
    <row r="99" spans="1:7" ht="15" customHeight="1" x14ac:dyDescent="0.35">
      <c r="A99" s="114"/>
      <c r="B99" s="115"/>
      <c r="C99" s="56" t="s">
        <v>241</v>
      </c>
      <c r="D99" s="57" t="s">
        <v>133</v>
      </c>
      <c r="E99" s="58">
        <v>2006</v>
      </c>
      <c r="F99" s="30"/>
    </row>
    <row r="100" spans="1:7" ht="15" customHeight="1" x14ac:dyDescent="0.35">
      <c r="A100" s="114"/>
      <c r="B100" s="115"/>
      <c r="C100" s="56" t="s">
        <v>242</v>
      </c>
      <c r="D100" s="57" t="s">
        <v>133</v>
      </c>
      <c r="E100" s="58">
        <v>2006</v>
      </c>
      <c r="F100" s="30"/>
      <c r="G100" s="1"/>
    </row>
    <row r="101" spans="1:7" ht="15" customHeight="1" x14ac:dyDescent="0.35">
      <c r="A101" s="114"/>
      <c r="B101" s="115"/>
      <c r="C101" s="56" t="s">
        <v>243</v>
      </c>
      <c r="D101" s="57" t="s">
        <v>133</v>
      </c>
      <c r="E101" s="58">
        <v>2006</v>
      </c>
      <c r="F101" s="30"/>
      <c r="G101" s="1"/>
    </row>
    <row r="102" spans="1:7" ht="15" customHeight="1" x14ac:dyDescent="0.35">
      <c r="A102" s="114" t="s">
        <v>90</v>
      </c>
      <c r="B102" s="115" t="s">
        <v>244</v>
      </c>
      <c r="C102" s="56" t="s">
        <v>245</v>
      </c>
      <c r="D102" s="57" t="s">
        <v>246</v>
      </c>
      <c r="E102" s="58">
        <v>2004</v>
      </c>
      <c r="F102" s="30"/>
      <c r="G102" s="1"/>
    </row>
    <row r="103" spans="1:7" ht="15" customHeight="1" x14ac:dyDescent="0.35">
      <c r="A103" s="114"/>
      <c r="B103" s="115"/>
      <c r="C103" s="56" t="s">
        <v>247</v>
      </c>
      <c r="D103" s="57" t="s">
        <v>246</v>
      </c>
      <c r="E103" s="58">
        <v>2004</v>
      </c>
      <c r="F103" s="30"/>
      <c r="G103" s="1"/>
    </row>
    <row r="104" spans="1:7" ht="15" customHeight="1" x14ac:dyDescent="0.35">
      <c r="A104" s="114"/>
      <c r="B104" s="115"/>
      <c r="C104" s="56" t="s">
        <v>248</v>
      </c>
      <c r="D104" s="57" t="s">
        <v>246</v>
      </c>
      <c r="E104" s="58">
        <v>2004</v>
      </c>
      <c r="F104" s="30"/>
      <c r="G104" s="43"/>
    </row>
    <row r="105" spans="1:7" ht="15" customHeight="1" x14ac:dyDescent="0.35">
      <c r="A105" s="114"/>
      <c r="B105" s="115"/>
      <c r="C105" s="56" t="s">
        <v>249</v>
      </c>
      <c r="D105" s="57" t="s">
        <v>246</v>
      </c>
      <c r="E105" s="58">
        <v>2004</v>
      </c>
      <c r="F105" s="27"/>
      <c r="G105" s="43"/>
    </row>
    <row r="106" spans="1:7" ht="15" customHeight="1" x14ac:dyDescent="0.35">
      <c r="A106" s="114"/>
      <c r="B106" s="115"/>
      <c r="C106" s="56" t="s">
        <v>250</v>
      </c>
      <c r="D106" s="57" t="s">
        <v>246</v>
      </c>
      <c r="E106" s="58">
        <v>2004</v>
      </c>
      <c r="G106" s="1"/>
    </row>
    <row r="107" spans="1:7" ht="15" customHeight="1" x14ac:dyDescent="0.35">
      <c r="A107" s="114"/>
      <c r="B107" s="115"/>
      <c r="C107" s="56" t="s">
        <v>251</v>
      </c>
      <c r="D107" s="57" t="s">
        <v>246</v>
      </c>
      <c r="E107" s="58">
        <v>2004</v>
      </c>
      <c r="F107" s="27"/>
      <c r="G107" s="1"/>
    </row>
    <row r="108" spans="1:7" ht="15" customHeight="1" x14ac:dyDescent="0.35">
      <c r="A108" s="114"/>
      <c r="B108" s="115"/>
      <c r="C108" s="56" t="s">
        <v>252</v>
      </c>
      <c r="D108" s="57" t="s">
        <v>246</v>
      </c>
      <c r="E108" s="58">
        <v>2004</v>
      </c>
    </row>
    <row r="109" spans="1:7" ht="15" customHeight="1" x14ac:dyDescent="0.35">
      <c r="A109" s="114"/>
      <c r="B109" s="115"/>
      <c r="C109" s="56" t="s">
        <v>253</v>
      </c>
      <c r="D109" s="57" t="s">
        <v>246</v>
      </c>
      <c r="E109" s="58">
        <v>2004</v>
      </c>
      <c r="G109" s="1"/>
    </row>
    <row r="110" spans="1:7" ht="15" customHeight="1" x14ac:dyDescent="0.35">
      <c r="A110" s="114" t="s">
        <v>74</v>
      </c>
      <c r="B110" s="115" t="s">
        <v>254</v>
      </c>
      <c r="C110" s="56" t="s">
        <v>255</v>
      </c>
      <c r="D110" s="57" t="s">
        <v>133</v>
      </c>
      <c r="E110" s="58">
        <v>1986</v>
      </c>
    </row>
    <row r="111" spans="1:7" ht="15" customHeight="1" x14ac:dyDescent="0.35">
      <c r="A111" s="114"/>
      <c r="B111" s="115"/>
      <c r="C111" s="56" t="s">
        <v>256</v>
      </c>
      <c r="D111" s="57" t="s">
        <v>133</v>
      </c>
      <c r="E111" s="58">
        <v>1986</v>
      </c>
    </row>
    <row r="112" spans="1:7" ht="15" customHeight="1" x14ac:dyDescent="0.35">
      <c r="A112" s="114"/>
      <c r="B112" s="115"/>
      <c r="C112" s="56" t="s">
        <v>257</v>
      </c>
      <c r="D112" s="57" t="s">
        <v>133</v>
      </c>
      <c r="E112" s="58">
        <v>1986</v>
      </c>
    </row>
    <row r="113" spans="1:5" ht="15" customHeight="1" x14ac:dyDescent="0.35">
      <c r="A113" s="114"/>
      <c r="B113" s="115"/>
      <c r="C113" s="56" t="s">
        <v>258</v>
      </c>
      <c r="D113" s="57" t="s">
        <v>133</v>
      </c>
      <c r="E113" s="58">
        <v>1986</v>
      </c>
    </row>
    <row r="114" spans="1:5" ht="15" customHeight="1" x14ac:dyDescent="0.35">
      <c r="A114" s="114"/>
      <c r="B114" s="115"/>
      <c r="C114" s="56" t="s">
        <v>259</v>
      </c>
      <c r="D114" s="57" t="s">
        <v>133</v>
      </c>
      <c r="E114" s="58">
        <v>1986</v>
      </c>
    </row>
    <row r="115" spans="1:5" ht="15" customHeight="1" x14ac:dyDescent="0.35">
      <c r="A115" s="114"/>
      <c r="B115" s="115"/>
      <c r="C115" s="56" t="s">
        <v>260</v>
      </c>
      <c r="D115" s="57" t="s">
        <v>133</v>
      </c>
      <c r="E115" s="58">
        <v>1986</v>
      </c>
    </row>
    <row r="116" spans="1:5" ht="15" customHeight="1" x14ac:dyDescent="0.35">
      <c r="A116" s="114" t="s">
        <v>261</v>
      </c>
      <c r="B116" s="115" t="s">
        <v>262</v>
      </c>
      <c r="C116" s="56" t="s">
        <v>263</v>
      </c>
      <c r="D116" s="57" t="s">
        <v>133</v>
      </c>
      <c r="E116" s="58">
        <v>1986</v>
      </c>
    </row>
    <row r="117" spans="1:5" ht="15" customHeight="1" x14ac:dyDescent="0.35">
      <c r="A117" s="114"/>
      <c r="B117" s="115"/>
      <c r="C117" s="56" t="s">
        <v>264</v>
      </c>
      <c r="D117" s="57" t="s">
        <v>133</v>
      </c>
      <c r="E117" s="58">
        <v>1986</v>
      </c>
    </row>
    <row r="118" spans="1:5" ht="15" customHeight="1" x14ac:dyDescent="0.35">
      <c r="A118" s="114"/>
      <c r="B118" s="115"/>
      <c r="C118" s="56" t="s">
        <v>265</v>
      </c>
      <c r="D118" s="57" t="s">
        <v>133</v>
      </c>
      <c r="E118" s="58">
        <v>1986</v>
      </c>
    </row>
    <row r="119" spans="1:5" ht="15" customHeight="1" x14ac:dyDescent="0.35">
      <c r="A119" s="114"/>
      <c r="B119" s="115"/>
      <c r="C119" s="56" t="s">
        <v>266</v>
      </c>
      <c r="D119" s="57" t="s">
        <v>133</v>
      </c>
      <c r="E119" s="58">
        <v>1986</v>
      </c>
    </row>
    <row r="120" spans="1:5" ht="15" customHeight="1" x14ac:dyDescent="0.35">
      <c r="A120" s="114"/>
      <c r="B120" s="115"/>
      <c r="C120" s="56" t="s">
        <v>267</v>
      </c>
      <c r="D120" s="57" t="s">
        <v>133</v>
      </c>
      <c r="E120" s="58">
        <v>1986</v>
      </c>
    </row>
    <row r="121" spans="1:5" ht="15" customHeight="1" x14ac:dyDescent="0.35">
      <c r="A121" s="114" t="s">
        <v>914</v>
      </c>
      <c r="B121" s="115" t="s">
        <v>268</v>
      </c>
      <c r="C121" s="56" t="s">
        <v>269</v>
      </c>
      <c r="D121" s="57" t="s">
        <v>133</v>
      </c>
      <c r="E121" s="58">
        <v>2000</v>
      </c>
    </row>
    <row r="122" spans="1:5" ht="15" customHeight="1" x14ac:dyDescent="0.35">
      <c r="A122" s="114"/>
      <c r="B122" s="115"/>
      <c r="C122" s="56" t="s">
        <v>270</v>
      </c>
      <c r="D122" s="57" t="s">
        <v>133</v>
      </c>
      <c r="E122" s="58">
        <v>2000</v>
      </c>
    </row>
    <row r="123" spans="1:5" ht="15" customHeight="1" x14ac:dyDescent="0.35">
      <c r="A123" s="114"/>
      <c r="B123" s="115"/>
      <c r="C123" s="56" t="s">
        <v>271</v>
      </c>
      <c r="D123" s="57" t="s">
        <v>272</v>
      </c>
      <c r="E123" s="58">
        <v>2000</v>
      </c>
    </row>
    <row r="124" spans="1:5" ht="15" customHeight="1" x14ac:dyDescent="0.35">
      <c r="A124" s="114"/>
      <c r="B124" s="115"/>
      <c r="C124" s="56" t="s">
        <v>273</v>
      </c>
      <c r="D124" s="57" t="s">
        <v>133</v>
      </c>
      <c r="E124" s="58">
        <v>2000</v>
      </c>
    </row>
    <row r="125" spans="1:5" ht="15" customHeight="1" x14ac:dyDescent="0.35">
      <c r="A125" s="114"/>
      <c r="B125" s="115"/>
      <c r="C125" s="56" t="s">
        <v>274</v>
      </c>
      <c r="D125" s="57" t="s">
        <v>133</v>
      </c>
      <c r="E125" s="58">
        <v>2000</v>
      </c>
    </row>
    <row r="126" spans="1:5" ht="15" customHeight="1" x14ac:dyDescent="0.35">
      <c r="A126" s="114"/>
      <c r="B126" s="115"/>
      <c r="C126" s="56" t="s">
        <v>275</v>
      </c>
      <c r="D126" s="57" t="s">
        <v>133</v>
      </c>
      <c r="E126" s="58">
        <v>2000</v>
      </c>
    </row>
    <row r="127" spans="1:5" ht="15" customHeight="1" x14ac:dyDescent="0.35">
      <c r="A127" s="114" t="s">
        <v>91</v>
      </c>
      <c r="B127" s="115" t="s">
        <v>276</v>
      </c>
      <c r="C127" s="57" t="s">
        <v>277</v>
      </c>
      <c r="D127" s="57" t="s">
        <v>246</v>
      </c>
      <c r="E127" s="58">
        <v>2004</v>
      </c>
    </row>
    <row r="128" spans="1:5" ht="15" customHeight="1" x14ac:dyDescent="0.35">
      <c r="A128" s="114"/>
      <c r="B128" s="115"/>
      <c r="C128" s="57" t="s">
        <v>278</v>
      </c>
      <c r="D128" s="57" t="s">
        <v>246</v>
      </c>
      <c r="E128" s="58">
        <v>2004</v>
      </c>
    </row>
    <row r="129" spans="1:5" ht="15" customHeight="1" x14ac:dyDescent="0.35">
      <c r="A129" s="114"/>
      <c r="B129" s="115"/>
      <c r="C129" s="57" t="s">
        <v>279</v>
      </c>
      <c r="D129" s="57" t="s">
        <v>246</v>
      </c>
      <c r="E129" s="58">
        <v>2004</v>
      </c>
    </row>
    <row r="130" spans="1:5" ht="15" customHeight="1" x14ac:dyDescent="0.35">
      <c r="A130" s="114"/>
      <c r="B130" s="115"/>
      <c r="C130" s="57" t="s">
        <v>280</v>
      </c>
      <c r="D130" s="57" t="s">
        <v>246</v>
      </c>
      <c r="E130" s="58">
        <v>2004</v>
      </c>
    </row>
    <row r="131" spans="1:5" ht="15" customHeight="1" x14ac:dyDescent="0.35">
      <c r="A131" s="114"/>
      <c r="B131" s="115"/>
      <c r="C131" s="57" t="s">
        <v>281</v>
      </c>
      <c r="D131" s="57" t="s">
        <v>246</v>
      </c>
      <c r="E131" s="58">
        <v>2004</v>
      </c>
    </row>
    <row r="132" spans="1:5" ht="15" customHeight="1" x14ac:dyDescent="0.35">
      <c r="A132" s="114"/>
      <c r="B132" s="115"/>
      <c r="C132" s="57" t="s">
        <v>282</v>
      </c>
      <c r="D132" s="57" t="s">
        <v>246</v>
      </c>
      <c r="E132" s="58">
        <v>2004</v>
      </c>
    </row>
    <row r="133" spans="1:5" ht="15" customHeight="1" x14ac:dyDescent="0.35">
      <c r="A133" s="114"/>
      <c r="B133" s="115"/>
      <c r="C133" s="57" t="s">
        <v>283</v>
      </c>
      <c r="D133" s="57" t="s">
        <v>246</v>
      </c>
      <c r="E133" s="58">
        <v>2004</v>
      </c>
    </row>
    <row r="134" spans="1:5" ht="15" customHeight="1" x14ac:dyDescent="0.35">
      <c r="A134" s="114"/>
      <c r="B134" s="115"/>
      <c r="C134" s="57" t="s">
        <v>284</v>
      </c>
      <c r="D134" s="57" t="s">
        <v>246</v>
      </c>
      <c r="E134" s="58">
        <v>2004</v>
      </c>
    </row>
    <row r="135" spans="1:5" ht="15" customHeight="1" x14ac:dyDescent="0.35">
      <c r="A135" s="114" t="s">
        <v>12</v>
      </c>
      <c r="B135" s="115" t="s">
        <v>285</v>
      </c>
      <c r="C135" s="56" t="s">
        <v>286</v>
      </c>
      <c r="D135" s="57" t="s">
        <v>133</v>
      </c>
      <c r="E135" s="58">
        <v>1998</v>
      </c>
    </row>
    <row r="136" spans="1:5" ht="15" customHeight="1" x14ac:dyDescent="0.35">
      <c r="A136" s="114"/>
      <c r="B136" s="115"/>
      <c r="C136" s="56" t="s">
        <v>287</v>
      </c>
      <c r="D136" s="57" t="s">
        <v>133</v>
      </c>
      <c r="E136" s="58">
        <v>1998</v>
      </c>
    </row>
    <row r="137" spans="1:5" ht="15" customHeight="1" x14ac:dyDescent="0.35">
      <c r="A137" s="114"/>
      <c r="B137" s="115"/>
      <c r="C137" s="56" t="s">
        <v>288</v>
      </c>
      <c r="D137" s="57" t="s">
        <v>133</v>
      </c>
      <c r="E137" s="58">
        <v>1998</v>
      </c>
    </row>
    <row r="138" spans="1:5" ht="15" customHeight="1" x14ac:dyDescent="0.35">
      <c r="A138" s="114"/>
      <c r="B138" s="115"/>
      <c r="C138" s="56" t="s">
        <v>289</v>
      </c>
      <c r="D138" s="57" t="s">
        <v>133</v>
      </c>
      <c r="E138" s="58">
        <v>1998</v>
      </c>
    </row>
    <row r="139" spans="1:5" ht="15" customHeight="1" x14ac:dyDescent="0.35">
      <c r="A139" s="114"/>
      <c r="B139" s="115"/>
      <c r="C139" s="56" t="s">
        <v>290</v>
      </c>
      <c r="D139" s="57" t="s">
        <v>133</v>
      </c>
      <c r="E139" s="58">
        <v>1998</v>
      </c>
    </row>
    <row r="140" spans="1:5" ht="15" customHeight="1" x14ac:dyDescent="0.35">
      <c r="A140" s="114"/>
      <c r="B140" s="115"/>
      <c r="C140" s="56" t="s">
        <v>291</v>
      </c>
      <c r="D140" s="57" t="s">
        <v>133</v>
      </c>
      <c r="E140" s="58">
        <v>1998</v>
      </c>
    </row>
    <row r="141" spans="1:5" ht="15" customHeight="1" x14ac:dyDescent="0.35">
      <c r="A141" s="114"/>
      <c r="B141" s="115"/>
      <c r="C141" s="56" t="s">
        <v>292</v>
      </c>
      <c r="D141" s="57" t="s">
        <v>133</v>
      </c>
      <c r="E141" s="58">
        <v>1998</v>
      </c>
    </row>
    <row r="142" spans="1:5" ht="15" customHeight="1" x14ac:dyDescent="0.35">
      <c r="A142" s="114"/>
      <c r="B142" s="115"/>
      <c r="C142" s="56" t="s">
        <v>293</v>
      </c>
      <c r="D142" s="57" t="s">
        <v>133</v>
      </c>
      <c r="E142" s="58">
        <v>1998</v>
      </c>
    </row>
    <row r="143" spans="1:5" ht="15" customHeight="1" x14ac:dyDescent="0.35">
      <c r="A143" s="114"/>
      <c r="B143" s="115"/>
      <c r="C143" s="56" t="s">
        <v>294</v>
      </c>
      <c r="D143" s="57" t="s">
        <v>133</v>
      </c>
      <c r="E143" s="58">
        <v>1998</v>
      </c>
    </row>
    <row r="144" spans="1:5" ht="15" customHeight="1" x14ac:dyDescent="0.35">
      <c r="A144" s="114"/>
      <c r="B144" s="115"/>
      <c r="C144" s="56" t="s">
        <v>295</v>
      </c>
      <c r="D144" s="57" t="s">
        <v>133</v>
      </c>
      <c r="E144" s="58">
        <v>1998</v>
      </c>
    </row>
    <row r="145" spans="1:5" ht="15" customHeight="1" x14ac:dyDescent="0.35">
      <c r="A145" s="114" t="s">
        <v>13</v>
      </c>
      <c r="B145" s="115" t="s">
        <v>296</v>
      </c>
      <c r="C145" s="56" t="s">
        <v>297</v>
      </c>
      <c r="D145" s="57" t="s">
        <v>133</v>
      </c>
      <c r="E145" s="58">
        <v>2002</v>
      </c>
    </row>
    <row r="146" spans="1:5" ht="15" customHeight="1" x14ac:dyDescent="0.35">
      <c r="A146" s="114"/>
      <c r="B146" s="115"/>
      <c r="C146" s="56" t="s">
        <v>298</v>
      </c>
      <c r="D146" s="57" t="s">
        <v>133</v>
      </c>
      <c r="E146" s="58">
        <v>2002</v>
      </c>
    </row>
    <row r="147" spans="1:5" ht="15" customHeight="1" x14ac:dyDescent="0.35">
      <c r="A147" s="114"/>
      <c r="B147" s="115"/>
      <c r="C147" s="56" t="s">
        <v>299</v>
      </c>
      <c r="D147" s="57" t="s">
        <v>133</v>
      </c>
      <c r="E147" s="58">
        <v>2002</v>
      </c>
    </row>
    <row r="148" spans="1:5" ht="15" customHeight="1" x14ac:dyDescent="0.35">
      <c r="A148" s="114"/>
      <c r="B148" s="115"/>
      <c r="C148" s="56" t="s">
        <v>300</v>
      </c>
      <c r="D148" s="57" t="s">
        <v>133</v>
      </c>
      <c r="E148" s="58">
        <v>2002</v>
      </c>
    </row>
    <row r="149" spans="1:5" ht="15" customHeight="1" x14ac:dyDescent="0.35">
      <c r="A149" s="114"/>
      <c r="B149" s="115"/>
      <c r="C149" s="56" t="s">
        <v>301</v>
      </c>
      <c r="D149" s="57" t="s">
        <v>133</v>
      </c>
      <c r="E149" s="58">
        <v>2002</v>
      </c>
    </row>
    <row r="150" spans="1:5" ht="15" customHeight="1" x14ac:dyDescent="0.35">
      <c r="A150" s="114"/>
      <c r="B150" s="115"/>
      <c r="C150" s="56" t="s">
        <v>302</v>
      </c>
      <c r="D150" s="57" t="s">
        <v>133</v>
      </c>
      <c r="E150" s="58">
        <v>2002</v>
      </c>
    </row>
    <row r="151" spans="1:5" ht="15" customHeight="1" x14ac:dyDescent="0.35">
      <c r="A151" s="114"/>
      <c r="B151" s="115"/>
      <c r="C151" s="56" t="s">
        <v>303</v>
      </c>
      <c r="D151" s="57" t="s">
        <v>133</v>
      </c>
      <c r="E151" s="58">
        <v>2002</v>
      </c>
    </row>
    <row r="152" spans="1:5" ht="15" customHeight="1" x14ac:dyDescent="0.35">
      <c r="A152" s="114" t="s">
        <v>14</v>
      </c>
      <c r="B152" s="115" t="s">
        <v>304</v>
      </c>
      <c r="C152" s="56" t="s">
        <v>305</v>
      </c>
      <c r="D152" s="57" t="s">
        <v>133</v>
      </c>
      <c r="E152" s="58">
        <v>1986</v>
      </c>
    </row>
    <row r="153" spans="1:5" ht="15" customHeight="1" x14ac:dyDescent="0.35">
      <c r="A153" s="114"/>
      <c r="B153" s="115"/>
      <c r="C153" s="56" t="s">
        <v>306</v>
      </c>
      <c r="D153" s="57" t="s">
        <v>133</v>
      </c>
      <c r="E153" s="58">
        <v>1986</v>
      </c>
    </row>
    <row r="154" spans="1:5" ht="15" customHeight="1" x14ac:dyDescent="0.35">
      <c r="A154" s="114"/>
      <c r="B154" s="115"/>
      <c r="C154" s="56" t="s">
        <v>307</v>
      </c>
      <c r="D154" s="57" t="s">
        <v>133</v>
      </c>
      <c r="E154" s="58">
        <v>1986</v>
      </c>
    </row>
    <row r="155" spans="1:5" ht="15" customHeight="1" x14ac:dyDescent="0.35">
      <c r="A155" s="114"/>
      <c r="B155" s="115"/>
      <c r="C155" s="56" t="s">
        <v>308</v>
      </c>
      <c r="D155" s="57" t="s">
        <v>133</v>
      </c>
      <c r="E155" s="58">
        <v>1986</v>
      </c>
    </row>
    <row r="156" spans="1:5" ht="15" customHeight="1" x14ac:dyDescent="0.35">
      <c r="A156" s="114"/>
      <c r="B156" s="115"/>
      <c r="C156" s="56" t="s">
        <v>309</v>
      </c>
      <c r="D156" s="57" t="s">
        <v>133</v>
      </c>
      <c r="E156" s="58">
        <v>1986</v>
      </c>
    </row>
    <row r="157" spans="1:5" ht="15" customHeight="1" x14ac:dyDescent="0.35">
      <c r="A157" s="114" t="s">
        <v>310</v>
      </c>
      <c r="B157" s="115" t="s">
        <v>311</v>
      </c>
      <c r="C157" s="56" t="s">
        <v>312</v>
      </c>
      <c r="D157" s="57" t="s">
        <v>133</v>
      </c>
      <c r="E157" s="58">
        <v>1998</v>
      </c>
    </row>
    <row r="158" spans="1:5" ht="15" customHeight="1" x14ac:dyDescent="0.35">
      <c r="A158" s="114"/>
      <c r="B158" s="115"/>
      <c r="C158" s="56" t="s">
        <v>313</v>
      </c>
      <c r="D158" s="57" t="s">
        <v>133</v>
      </c>
      <c r="E158" s="58">
        <v>1998</v>
      </c>
    </row>
    <row r="159" spans="1:5" ht="15" customHeight="1" x14ac:dyDescent="0.35">
      <c r="A159" s="114"/>
      <c r="B159" s="115"/>
      <c r="C159" s="56" t="s">
        <v>314</v>
      </c>
      <c r="D159" s="57" t="s">
        <v>133</v>
      </c>
      <c r="E159" s="58">
        <v>1998</v>
      </c>
    </row>
    <row r="160" spans="1:5" ht="15" customHeight="1" x14ac:dyDescent="0.35">
      <c r="A160" s="114"/>
      <c r="B160" s="115"/>
      <c r="C160" s="56" t="s">
        <v>315</v>
      </c>
      <c r="D160" s="57" t="s">
        <v>133</v>
      </c>
      <c r="E160" s="58">
        <v>1998</v>
      </c>
    </row>
    <row r="161" spans="1:5" ht="15" customHeight="1" x14ac:dyDescent="0.35">
      <c r="A161" s="114"/>
      <c r="B161" s="115"/>
      <c r="C161" s="56" t="s">
        <v>316</v>
      </c>
      <c r="D161" s="57" t="s">
        <v>133</v>
      </c>
      <c r="E161" s="58">
        <v>1998</v>
      </c>
    </row>
    <row r="162" spans="1:5" ht="15" customHeight="1" x14ac:dyDescent="0.35">
      <c r="A162" s="114"/>
      <c r="B162" s="115"/>
      <c r="C162" s="56" t="s">
        <v>317</v>
      </c>
      <c r="D162" s="57" t="s">
        <v>133</v>
      </c>
      <c r="E162" s="58">
        <v>1998</v>
      </c>
    </row>
    <row r="163" spans="1:5" ht="15" customHeight="1" x14ac:dyDescent="0.35">
      <c r="A163" s="114"/>
      <c r="B163" s="115"/>
      <c r="C163" s="56" t="s">
        <v>318</v>
      </c>
      <c r="D163" s="57" t="s">
        <v>133</v>
      </c>
      <c r="E163" s="58">
        <v>1998</v>
      </c>
    </row>
    <row r="164" spans="1:5" ht="15" customHeight="1" x14ac:dyDescent="0.35">
      <c r="A164" s="114"/>
      <c r="B164" s="115"/>
      <c r="C164" s="56" t="s">
        <v>319</v>
      </c>
      <c r="D164" s="57" t="s">
        <v>133</v>
      </c>
      <c r="E164" s="58">
        <v>1998</v>
      </c>
    </row>
    <row r="165" spans="1:5" ht="15" customHeight="1" x14ac:dyDescent="0.35">
      <c r="A165" s="114"/>
      <c r="B165" s="115"/>
      <c r="C165" s="56" t="s">
        <v>320</v>
      </c>
      <c r="D165" s="57" t="s">
        <v>133</v>
      </c>
      <c r="E165" s="58">
        <v>1998</v>
      </c>
    </row>
    <row r="166" spans="1:5" ht="15" customHeight="1" x14ac:dyDescent="0.35">
      <c r="A166" s="114"/>
      <c r="B166" s="115"/>
      <c r="C166" s="56" t="s">
        <v>321</v>
      </c>
      <c r="D166" s="57" t="s">
        <v>133</v>
      </c>
      <c r="E166" s="58">
        <v>1998</v>
      </c>
    </row>
    <row r="167" spans="1:5" ht="15" customHeight="1" x14ac:dyDescent="0.35">
      <c r="A167" s="114" t="s">
        <v>93</v>
      </c>
      <c r="B167" s="115" t="s">
        <v>322</v>
      </c>
      <c r="C167" s="56" t="s">
        <v>323</v>
      </c>
      <c r="D167" s="57" t="s">
        <v>246</v>
      </c>
      <c r="E167" s="58">
        <v>2004</v>
      </c>
    </row>
    <row r="168" spans="1:5" ht="15" customHeight="1" x14ac:dyDescent="0.35">
      <c r="A168" s="114"/>
      <c r="B168" s="115"/>
      <c r="C168" s="56" t="s">
        <v>324</v>
      </c>
      <c r="D168" s="57" t="s">
        <v>246</v>
      </c>
      <c r="E168" s="58">
        <v>2004</v>
      </c>
    </row>
    <row r="169" spans="1:5" ht="15" customHeight="1" x14ac:dyDescent="0.35">
      <c r="A169" s="114"/>
      <c r="B169" s="115"/>
      <c r="C169" s="56" t="s">
        <v>325</v>
      </c>
      <c r="D169" s="57" t="s">
        <v>246</v>
      </c>
      <c r="E169" s="58">
        <v>2004</v>
      </c>
    </row>
    <row r="170" spans="1:5" ht="15" customHeight="1" x14ac:dyDescent="0.35">
      <c r="A170" s="114"/>
      <c r="B170" s="115"/>
      <c r="C170" s="56" t="s">
        <v>326</v>
      </c>
      <c r="D170" s="57" t="s">
        <v>246</v>
      </c>
      <c r="E170" s="58">
        <v>2004</v>
      </c>
    </row>
    <row r="171" spans="1:5" ht="15" customHeight="1" x14ac:dyDescent="0.35">
      <c r="A171" s="114"/>
      <c r="B171" s="115"/>
      <c r="C171" s="56" t="s">
        <v>327</v>
      </c>
      <c r="D171" s="57" t="s">
        <v>246</v>
      </c>
      <c r="E171" s="58">
        <v>2004</v>
      </c>
    </row>
    <row r="172" spans="1:5" ht="15" customHeight="1" x14ac:dyDescent="0.35">
      <c r="A172" s="114"/>
      <c r="B172" s="115"/>
      <c r="C172" s="56" t="s">
        <v>328</v>
      </c>
      <c r="D172" s="57" t="s">
        <v>246</v>
      </c>
      <c r="E172" s="58">
        <v>2004</v>
      </c>
    </row>
    <row r="173" spans="1:5" ht="15" customHeight="1" x14ac:dyDescent="0.35">
      <c r="A173" s="114" t="s">
        <v>94</v>
      </c>
      <c r="B173" s="115" t="s">
        <v>329</v>
      </c>
      <c r="C173" s="56" t="s">
        <v>330</v>
      </c>
      <c r="D173" s="57" t="s">
        <v>133</v>
      </c>
      <c r="E173" s="58">
        <v>2004</v>
      </c>
    </row>
    <row r="174" spans="1:5" ht="15" customHeight="1" x14ac:dyDescent="0.35">
      <c r="A174" s="114"/>
      <c r="B174" s="115"/>
      <c r="C174" s="56" t="s">
        <v>331</v>
      </c>
      <c r="D174" s="57" t="s">
        <v>133</v>
      </c>
      <c r="E174" s="58">
        <v>2004</v>
      </c>
    </row>
    <row r="175" spans="1:5" ht="15" customHeight="1" x14ac:dyDescent="0.35">
      <c r="A175" s="114"/>
      <c r="B175" s="115"/>
      <c r="C175" s="56" t="s">
        <v>332</v>
      </c>
      <c r="D175" s="57" t="s">
        <v>133</v>
      </c>
      <c r="E175" s="58">
        <v>2004</v>
      </c>
    </row>
    <row r="176" spans="1:5" ht="15" customHeight="1" x14ac:dyDescent="0.35">
      <c r="A176" s="114"/>
      <c r="B176" s="115"/>
      <c r="C176" s="56" t="s">
        <v>333</v>
      </c>
      <c r="D176" s="57" t="s">
        <v>133</v>
      </c>
      <c r="E176" s="58">
        <v>2004</v>
      </c>
    </row>
    <row r="177" spans="1:5" ht="15" customHeight="1" x14ac:dyDescent="0.35">
      <c r="A177" s="114"/>
      <c r="B177" s="115"/>
      <c r="C177" s="56" t="s">
        <v>334</v>
      </c>
      <c r="D177" s="57" t="s">
        <v>133</v>
      </c>
      <c r="E177" s="58">
        <v>2004</v>
      </c>
    </row>
    <row r="178" spans="1:5" ht="15" customHeight="1" x14ac:dyDescent="0.35">
      <c r="A178" s="114"/>
      <c r="B178" s="115"/>
      <c r="C178" s="56" t="s">
        <v>335</v>
      </c>
      <c r="D178" s="57" t="s">
        <v>133</v>
      </c>
      <c r="E178" s="58">
        <v>2004</v>
      </c>
    </row>
    <row r="179" spans="1:5" ht="15" customHeight="1" x14ac:dyDescent="0.35">
      <c r="A179" s="114"/>
      <c r="B179" s="115"/>
      <c r="C179" s="56" t="s">
        <v>336</v>
      </c>
      <c r="D179" s="57" t="s">
        <v>133</v>
      </c>
      <c r="E179" s="58">
        <v>2004</v>
      </c>
    </row>
    <row r="180" spans="1:5" ht="15" customHeight="1" x14ac:dyDescent="0.35">
      <c r="A180" s="114"/>
      <c r="B180" s="115"/>
      <c r="C180" s="56" t="s">
        <v>337</v>
      </c>
      <c r="D180" s="57" t="s">
        <v>133</v>
      </c>
      <c r="E180" s="58">
        <v>2004</v>
      </c>
    </row>
    <row r="181" spans="1:5" ht="15" customHeight="1" x14ac:dyDescent="0.35">
      <c r="A181" s="114" t="s">
        <v>95</v>
      </c>
      <c r="B181" s="115" t="s">
        <v>338</v>
      </c>
      <c r="C181" s="56" t="s">
        <v>339</v>
      </c>
      <c r="D181" s="57" t="s">
        <v>133</v>
      </c>
      <c r="E181" s="58">
        <v>1986</v>
      </c>
    </row>
    <row r="182" spans="1:5" ht="15" customHeight="1" x14ac:dyDescent="0.35">
      <c r="A182" s="114"/>
      <c r="B182" s="115"/>
      <c r="C182" s="56" t="s">
        <v>340</v>
      </c>
      <c r="D182" s="57" t="s">
        <v>133</v>
      </c>
      <c r="E182" s="58">
        <v>1986</v>
      </c>
    </row>
    <row r="183" spans="1:5" ht="15" customHeight="1" x14ac:dyDescent="0.35">
      <c r="A183" s="114"/>
      <c r="B183" s="115"/>
      <c r="C183" s="56" t="s">
        <v>341</v>
      </c>
      <c r="D183" s="57" t="s">
        <v>133</v>
      </c>
      <c r="E183" s="58">
        <v>1986</v>
      </c>
    </row>
    <row r="184" spans="1:5" ht="15" customHeight="1" x14ac:dyDescent="0.35">
      <c r="A184" s="114"/>
      <c r="B184" s="115"/>
      <c r="C184" s="56" t="s">
        <v>342</v>
      </c>
      <c r="D184" s="57" t="s">
        <v>133</v>
      </c>
      <c r="E184" s="58">
        <v>1986</v>
      </c>
    </row>
    <row r="185" spans="1:5" ht="15" customHeight="1" x14ac:dyDescent="0.35">
      <c r="A185" s="114"/>
      <c r="B185" s="115"/>
      <c r="C185" s="56" t="s">
        <v>343</v>
      </c>
      <c r="D185" s="57" t="s">
        <v>133</v>
      </c>
      <c r="E185" s="58">
        <v>1986</v>
      </c>
    </row>
    <row r="186" spans="1:5" ht="15" customHeight="1" x14ac:dyDescent="0.35">
      <c r="A186" s="114" t="s">
        <v>344</v>
      </c>
      <c r="B186" s="115" t="s">
        <v>345</v>
      </c>
      <c r="C186" s="56" t="s">
        <v>346</v>
      </c>
      <c r="D186" s="57" t="s">
        <v>133</v>
      </c>
      <c r="E186" s="58">
        <v>1986</v>
      </c>
    </row>
    <row r="187" spans="1:5" ht="15" customHeight="1" x14ac:dyDescent="0.35">
      <c r="A187" s="114"/>
      <c r="B187" s="115"/>
      <c r="C187" s="56" t="s">
        <v>347</v>
      </c>
      <c r="D187" s="57" t="s">
        <v>133</v>
      </c>
      <c r="E187" s="58">
        <v>1986</v>
      </c>
    </row>
    <row r="188" spans="1:5" ht="15" customHeight="1" x14ac:dyDescent="0.35">
      <c r="A188" s="114"/>
      <c r="B188" s="115"/>
      <c r="C188" s="56" t="s">
        <v>348</v>
      </c>
      <c r="D188" s="57" t="s">
        <v>133</v>
      </c>
      <c r="E188" s="58">
        <v>1986</v>
      </c>
    </row>
    <row r="189" spans="1:5" ht="15" customHeight="1" x14ac:dyDescent="0.35">
      <c r="A189" s="114"/>
      <c r="B189" s="115"/>
      <c r="C189" s="56" t="s">
        <v>349</v>
      </c>
      <c r="D189" s="57" t="s">
        <v>133</v>
      </c>
      <c r="E189" s="58">
        <v>1986</v>
      </c>
    </row>
    <row r="190" spans="1:5" ht="15" customHeight="1" x14ac:dyDescent="0.35">
      <c r="A190" s="114"/>
      <c r="B190" s="115"/>
      <c r="C190" s="56" t="s">
        <v>350</v>
      </c>
      <c r="D190" s="57" t="s">
        <v>133</v>
      </c>
      <c r="E190" s="58">
        <v>1986</v>
      </c>
    </row>
    <row r="191" spans="1:5" ht="15" customHeight="1" x14ac:dyDescent="0.35">
      <c r="A191" s="114"/>
      <c r="B191" s="115"/>
      <c r="C191" s="56" t="s">
        <v>351</v>
      </c>
      <c r="D191" s="57" t="s">
        <v>133</v>
      </c>
      <c r="E191" s="58">
        <v>1986</v>
      </c>
    </row>
    <row r="192" spans="1:5" ht="15" customHeight="1" x14ac:dyDescent="0.35">
      <c r="A192" s="114" t="s">
        <v>16</v>
      </c>
      <c r="B192" s="115" t="s">
        <v>352</v>
      </c>
      <c r="C192" s="56" t="s">
        <v>353</v>
      </c>
      <c r="D192" s="57" t="s">
        <v>133</v>
      </c>
      <c r="E192" s="58">
        <v>1986</v>
      </c>
    </row>
    <row r="193" spans="1:5" ht="15" customHeight="1" x14ac:dyDescent="0.35">
      <c r="A193" s="114"/>
      <c r="B193" s="115"/>
      <c r="C193" s="56" t="s">
        <v>354</v>
      </c>
      <c r="D193" s="57" t="s">
        <v>133</v>
      </c>
      <c r="E193" s="58">
        <v>1986</v>
      </c>
    </row>
    <row r="194" spans="1:5" ht="15" customHeight="1" x14ac:dyDescent="0.35">
      <c r="A194" s="114"/>
      <c r="B194" s="115"/>
      <c r="C194" s="56" t="s">
        <v>355</v>
      </c>
      <c r="D194" s="57" t="s">
        <v>133</v>
      </c>
      <c r="E194" s="58">
        <v>1986</v>
      </c>
    </row>
    <row r="195" spans="1:5" ht="15" customHeight="1" x14ac:dyDescent="0.35">
      <c r="A195" s="114"/>
      <c r="B195" s="115"/>
      <c r="C195" s="56" t="s">
        <v>356</v>
      </c>
      <c r="D195" s="57" t="s">
        <v>133</v>
      </c>
      <c r="E195" s="58">
        <v>1986</v>
      </c>
    </row>
    <row r="196" spans="1:5" ht="15" customHeight="1" x14ac:dyDescent="0.35">
      <c r="A196" s="114" t="s">
        <v>357</v>
      </c>
      <c r="B196" s="115" t="s">
        <v>358</v>
      </c>
      <c r="C196" s="56" t="s">
        <v>359</v>
      </c>
      <c r="D196" s="57" t="s">
        <v>133</v>
      </c>
      <c r="E196" s="58">
        <v>1986</v>
      </c>
    </row>
    <row r="197" spans="1:5" ht="15" customHeight="1" x14ac:dyDescent="0.35">
      <c r="A197" s="114"/>
      <c r="B197" s="115"/>
      <c r="C197" s="56" t="s">
        <v>360</v>
      </c>
      <c r="D197" s="57" t="s">
        <v>133</v>
      </c>
      <c r="E197" s="58">
        <v>1986</v>
      </c>
    </row>
    <row r="198" spans="1:5" ht="15" customHeight="1" x14ac:dyDescent="0.35">
      <c r="A198" s="114"/>
      <c r="B198" s="115"/>
      <c r="C198" s="56" t="s">
        <v>361</v>
      </c>
      <c r="D198" s="57" t="s">
        <v>133</v>
      </c>
      <c r="E198" s="58">
        <v>1986</v>
      </c>
    </row>
    <row r="199" spans="1:5" ht="15" customHeight="1" x14ac:dyDescent="0.35">
      <c r="A199" s="114"/>
      <c r="B199" s="115"/>
      <c r="C199" s="56" t="s">
        <v>362</v>
      </c>
      <c r="D199" s="57" t="s">
        <v>133</v>
      </c>
      <c r="E199" s="58">
        <v>1986</v>
      </c>
    </row>
    <row r="200" spans="1:5" ht="15" customHeight="1" x14ac:dyDescent="0.35">
      <c r="A200" s="114"/>
      <c r="B200" s="115"/>
      <c r="C200" s="56" t="s">
        <v>363</v>
      </c>
      <c r="D200" s="57" t="s">
        <v>133</v>
      </c>
      <c r="E200" s="58">
        <v>1986</v>
      </c>
    </row>
    <row r="201" spans="1:5" ht="15" customHeight="1" x14ac:dyDescent="0.35">
      <c r="A201" s="114"/>
      <c r="B201" s="115"/>
      <c r="C201" s="56" t="s">
        <v>364</v>
      </c>
      <c r="D201" s="57" t="s">
        <v>133</v>
      </c>
      <c r="E201" s="58">
        <v>1986</v>
      </c>
    </row>
    <row r="202" spans="1:5" ht="15" customHeight="1" x14ac:dyDescent="0.35">
      <c r="A202" s="114"/>
      <c r="B202" s="115"/>
      <c r="C202" s="56" t="s">
        <v>365</v>
      </c>
      <c r="D202" s="57" t="s">
        <v>133</v>
      </c>
      <c r="E202" s="58">
        <v>1986</v>
      </c>
    </row>
    <row r="203" spans="1:5" ht="15" customHeight="1" x14ac:dyDescent="0.35">
      <c r="A203" s="114"/>
      <c r="B203" s="115"/>
      <c r="C203" s="56" t="s">
        <v>366</v>
      </c>
      <c r="D203" s="57" t="s">
        <v>133</v>
      </c>
      <c r="E203" s="58">
        <v>1986</v>
      </c>
    </row>
    <row r="204" spans="1:5" ht="15" customHeight="1" x14ac:dyDescent="0.35">
      <c r="A204" s="114" t="s">
        <v>17</v>
      </c>
      <c r="B204" s="115" t="s">
        <v>367</v>
      </c>
      <c r="C204" s="56" t="s">
        <v>368</v>
      </c>
      <c r="D204" s="57" t="s">
        <v>133</v>
      </c>
      <c r="E204" s="58">
        <v>1986</v>
      </c>
    </row>
    <row r="205" spans="1:5" ht="15" customHeight="1" x14ac:dyDescent="0.35">
      <c r="A205" s="114"/>
      <c r="B205" s="115"/>
      <c r="C205" s="56" t="s">
        <v>369</v>
      </c>
      <c r="D205" s="57" t="s">
        <v>133</v>
      </c>
      <c r="E205" s="58">
        <v>1986</v>
      </c>
    </row>
    <row r="206" spans="1:5" ht="15" customHeight="1" x14ac:dyDescent="0.35">
      <c r="A206" s="114" t="s">
        <v>97</v>
      </c>
      <c r="B206" s="115" t="s">
        <v>370</v>
      </c>
      <c r="C206" s="56" t="s">
        <v>371</v>
      </c>
      <c r="D206" s="57" t="s">
        <v>246</v>
      </c>
      <c r="E206" s="58">
        <v>2004</v>
      </c>
    </row>
    <row r="207" spans="1:5" ht="15" customHeight="1" x14ac:dyDescent="0.35">
      <c r="A207" s="114"/>
      <c r="B207" s="115"/>
      <c r="C207" s="56" t="s">
        <v>372</v>
      </c>
      <c r="D207" s="57" t="s">
        <v>246</v>
      </c>
      <c r="E207" s="58">
        <v>2004</v>
      </c>
    </row>
    <row r="208" spans="1:5" ht="15" customHeight="1" x14ac:dyDescent="0.35">
      <c r="A208" s="114"/>
      <c r="B208" s="115"/>
      <c r="C208" s="56" t="s">
        <v>373</v>
      </c>
      <c r="D208" s="57" t="s">
        <v>246</v>
      </c>
      <c r="E208" s="58">
        <v>2004</v>
      </c>
    </row>
    <row r="209" spans="1:5" ht="15" customHeight="1" x14ac:dyDescent="0.35">
      <c r="A209" s="114"/>
      <c r="B209" s="115"/>
      <c r="C209" s="56" t="s">
        <v>374</v>
      </c>
      <c r="D209" s="57" t="s">
        <v>246</v>
      </c>
      <c r="E209" s="58">
        <v>2004</v>
      </c>
    </row>
    <row r="210" spans="1:5" ht="15" customHeight="1" x14ac:dyDescent="0.35">
      <c r="A210" s="114"/>
      <c r="B210" s="115"/>
      <c r="C210" s="56" t="s">
        <v>375</v>
      </c>
      <c r="D210" s="57" t="s">
        <v>246</v>
      </c>
      <c r="E210" s="58">
        <v>2004</v>
      </c>
    </row>
    <row r="211" spans="1:5" ht="15" customHeight="1" x14ac:dyDescent="0.35">
      <c r="A211" s="114"/>
      <c r="B211" s="115"/>
      <c r="C211" s="56" t="s">
        <v>376</v>
      </c>
      <c r="D211" s="57" t="s">
        <v>246</v>
      </c>
      <c r="E211" s="58">
        <v>2004</v>
      </c>
    </row>
    <row r="212" spans="1:5" ht="15" customHeight="1" x14ac:dyDescent="0.35">
      <c r="A212" s="114"/>
      <c r="B212" s="115"/>
      <c r="C212" s="56" t="s">
        <v>377</v>
      </c>
      <c r="D212" s="57" t="s">
        <v>246</v>
      </c>
      <c r="E212" s="58">
        <v>2004</v>
      </c>
    </row>
    <row r="213" spans="1:5" ht="15" customHeight="1" x14ac:dyDescent="0.35">
      <c r="A213" s="114"/>
      <c r="B213" s="115"/>
      <c r="C213" s="56" t="s">
        <v>378</v>
      </c>
      <c r="D213" s="57" t="s">
        <v>246</v>
      </c>
      <c r="E213" s="58">
        <v>2004</v>
      </c>
    </row>
    <row r="214" spans="1:5" ht="15" customHeight="1" x14ac:dyDescent="0.35">
      <c r="A214" s="114"/>
      <c r="B214" s="115"/>
      <c r="C214" s="56" t="s">
        <v>379</v>
      </c>
      <c r="D214" s="57" t="s">
        <v>246</v>
      </c>
      <c r="E214" s="58">
        <v>2004</v>
      </c>
    </row>
    <row r="215" spans="1:5" ht="15" customHeight="1" x14ac:dyDescent="0.35">
      <c r="A215" s="114"/>
      <c r="B215" s="115"/>
      <c r="C215" s="56" t="s">
        <v>380</v>
      </c>
      <c r="D215" s="57" t="s">
        <v>246</v>
      </c>
      <c r="E215" s="58">
        <v>2004</v>
      </c>
    </row>
    <row r="216" spans="1:5" ht="15" customHeight="1" x14ac:dyDescent="0.35">
      <c r="A216" s="114" t="s">
        <v>98</v>
      </c>
      <c r="B216" s="115" t="s">
        <v>381</v>
      </c>
      <c r="C216" s="56" t="s">
        <v>382</v>
      </c>
      <c r="D216" s="57" t="s">
        <v>133</v>
      </c>
      <c r="E216" s="58">
        <v>1987</v>
      </c>
    </row>
    <row r="217" spans="1:5" ht="15" customHeight="1" x14ac:dyDescent="0.35">
      <c r="A217" s="114"/>
      <c r="B217" s="115"/>
      <c r="C217" s="56" t="s">
        <v>383</v>
      </c>
      <c r="D217" s="57" t="s">
        <v>133</v>
      </c>
      <c r="E217" s="58">
        <v>1987</v>
      </c>
    </row>
    <row r="218" spans="1:5" ht="15" customHeight="1" x14ac:dyDescent="0.35">
      <c r="A218" s="114"/>
      <c r="B218" s="115"/>
      <c r="C218" s="56" t="s">
        <v>384</v>
      </c>
      <c r="D218" s="57" t="s">
        <v>133</v>
      </c>
      <c r="E218" s="58">
        <v>1987</v>
      </c>
    </row>
    <row r="219" spans="1:5" ht="15" customHeight="1" x14ac:dyDescent="0.35">
      <c r="A219" s="114"/>
      <c r="B219" s="115"/>
      <c r="C219" s="56" t="s">
        <v>385</v>
      </c>
      <c r="D219" s="57" t="s">
        <v>133</v>
      </c>
      <c r="E219" s="58">
        <v>1987</v>
      </c>
    </row>
    <row r="220" spans="1:5" ht="15" customHeight="1" x14ac:dyDescent="0.35">
      <c r="A220" s="114" t="s">
        <v>75</v>
      </c>
      <c r="B220" s="115" t="s">
        <v>386</v>
      </c>
      <c r="C220" s="56" t="s">
        <v>387</v>
      </c>
      <c r="D220" s="57" t="s">
        <v>133</v>
      </c>
      <c r="E220" s="58">
        <v>1986</v>
      </c>
    </row>
    <row r="221" spans="1:5" ht="15" customHeight="1" x14ac:dyDescent="0.35">
      <c r="A221" s="114"/>
      <c r="B221" s="115"/>
      <c r="C221" s="56" t="s">
        <v>388</v>
      </c>
      <c r="D221" s="57" t="s">
        <v>133</v>
      </c>
      <c r="E221" s="58">
        <v>1986</v>
      </c>
    </row>
    <row r="222" spans="1:5" ht="15" customHeight="1" x14ac:dyDescent="0.35">
      <c r="A222" s="114"/>
      <c r="B222" s="115"/>
      <c r="C222" s="56" t="s">
        <v>389</v>
      </c>
      <c r="D222" s="57" t="s">
        <v>133</v>
      </c>
      <c r="E222" s="58">
        <v>1986</v>
      </c>
    </row>
    <row r="223" spans="1:5" ht="15" customHeight="1" x14ac:dyDescent="0.35">
      <c r="A223" s="114"/>
      <c r="B223" s="115"/>
      <c r="C223" s="56" t="s">
        <v>390</v>
      </c>
      <c r="D223" s="57" t="s">
        <v>133</v>
      </c>
      <c r="E223" s="58">
        <v>1986</v>
      </c>
    </row>
    <row r="224" spans="1:5" ht="15" customHeight="1" x14ac:dyDescent="0.35">
      <c r="A224" s="114"/>
      <c r="B224" s="115"/>
      <c r="C224" s="56" t="s">
        <v>391</v>
      </c>
      <c r="D224" s="57" t="s">
        <v>133</v>
      </c>
      <c r="E224" s="58">
        <v>1986</v>
      </c>
    </row>
    <row r="225" spans="1:5" ht="15" customHeight="1" x14ac:dyDescent="0.35">
      <c r="A225" s="114" t="s">
        <v>18</v>
      </c>
      <c r="B225" s="115" t="s">
        <v>392</v>
      </c>
      <c r="C225" s="56" t="s">
        <v>393</v>
      </c>
      <c r="D225" s="57" t="s">
        <v>133</v>
      </c>
      <c r="E225" s="58">
        <v>2004</v>
      </c>
    </row>
    <row r="226" spans="1:5" ht="15" customHeight="1" x14ac:dyDescent="0.35">
      <c r="A226" s="114"/>
      <c r="B226" s="115"/>
      <c r="C226" s="56" t="s">
        <v>394</v>
      </c>
      <c r="D226" s="57" t="s">
        <v>133</v>
      </c>
      <c r="E226" s="58">
        <v>2004</v>
      </c>
    </row>
    <row r="227" spans="1:5" ht="15" customHeight="1" x14ac:dyDescent="0.35">
      <c r="A227" s="114"/>
      <c r="B227" s="115"/>
      <c r="C227" s="56" t="s">
        <v>395</v>
      </c>
      <c r="D227" s="57" t="s">
        <v>133</v>
      </c>
      <c r="E227" s="58">
        <v>2004</v>
      </c>
    </row>
    <row r="228" spans="1:5" ht="15" customHeight="1" x14ac:dyDescent="0.35">
      <c r="A228" s="114"/>
      <c r="B228" s="115"/>
      <c r="C228" s="56" t="s">
        <v>396</v>
      </c>
      <c r="D228" s="57" t="s">
        <v>133</v>
      </c>
      <c r="E228" s="58">
        <v>2004</v>
      </c>
    </row>
    <row r="229" spans="1:5" ht="15" customHeight="1" x14ac:dyDescent="0.35">
      <c r="A229" s="114"/>
      <c r="B229" s="115"/>
      <c r="C229" s="56" t="s">
        <v>397</v>
      </c>
      <c r="D229" s="57" t="s">
        <v>133</v>
      </c>
      <c r="E229" s="58">
        <v>2004</v>
      </c>
    </row>
    <row r="230" spans="1:5" ht="15" customHeight="1" x14ac:dyDescent="0.35">
      <c r="A230" s="114"/>
      <c r="B230" s="115"/>
      <c r="C230" s="56" t="s">
        <v>398</v>
      </c>
      <c r="D230" s="57" t="s">
        <v>133</v>
      </c>
      <c r="E230" s="58">
        <v>2004</v>
      </c>
    </row>
    <row r="231" spans="1:5" ht="15" customHeight="1" x14ac:dyDescent="0.35">
      <c r="A231" s="114" t="s">
        <v>399</v>
      </c>
      <c r="B231" s="115" t="s">
        <v>400</v>
      </c>
      <c r="C231" s="56" t="s">
        <v>401</v>
      </c>
      <c r="D231" s="57" t="s">
        <v>133</v>
      </c>
      <c r="E231" s="58">
        <v>2003</v>
      </c>
    </row>
    <row r="232" spans="1:5" ht="15" customHeight="1" x14ac:dyDescent="0.35">
      <c r="A232" s="114"/>
      <c r="B232" s="115"/>
      <c r="C232" s="56" t="s">
        <v>402</v>
      </c>
      <c r="D232" s="57" t="s">
        <v>133</v>
      </c>
      <c r="E232" s="58">
        <v>2003</v>
      </c>
    </row>
    <row r="233" spans="1:5" ht="15" customHeight="1" x14ac:dyDescent="0.35">
      <c r="A233" s="114"/>
      <c r="B233" s="115"/>
      <c r="C233" s="56" t="s">
        <v>403</v>
      </c>
      <c r="D233" s="57" t="s">
        <v>133</v>
      </c>
      <c r="E233" s="58">
        <v>2003</v>
      </c>
    </row>
    <row r="234" spans="1:5" ht="15" customHeight="1" x14ac:dyDescent="0.35">
      <c r="A234" s="114"/>
      <c r="B234" s="115"/>
      <c r="C234" s="56" t="s">
        <v>404</v>
      </c>
      <c r="D234" s="57" t="s">
        <v>133</v>
      </c>
      <c r="E234" s="58">
        <v>2003</v>
      </c>
    </row>
    <row r="235" spans="1:5" ht="15" customHeight="1" x14ac:dyDescent="0.35">
      <c r="A235" s="114"/>
      <c r="B235" s="115"/>
      <c r="C235" s="56" t="s">
        <v>405</v>
      </c>
      <c r="D235" s="57" t="s">
        <v>133</v>
      </c>
      <c r="E235" s="58">
        <v>2003</v>
      </c>
    </row>
    <row r="236" spans="1:5" ht="15" customHeight="1" x14ac:dyDescent="0.35">
      <c r="A236" s="114"/>
      <c r="B236" s="115"/>
      <c r="C236" s="56" t="s">
        <v>406</v>
      </c>
      <c r="D236" s="57" t="s">
        <v>133</v>
      </c>
      <c r="E236" s="58">
        <v>2002</v>
      </c>
    </row>
    <row r="237" spans="1:5" ht="15" customHeight="1" x14ac:dyDescent="0.35">
      <c r="A237" s="114"/>
      <c r="B237" s="115"/>
      <c r="C237" s="56" t="s">
        <v>407</v>
      </c>
      <c r="D237" s="57" t="s">
        <v>133</v>
      </c>
      <c r="E237" s="58">
        <v>2002</v>
      </c>
    </row>
    <row r="238" spans="1:5" ht="15" customHeight="1" x14ac:dyDescent="0.35">
      <c r="A238" s="114"/>
      <c r="B238" s="115"/>
      <c r="C238" s="56" t="s">
        <v>408</v>
      </c>
      <c r="D238" s="57" t="s">
        <v>133</v>
      </c>
      <c r="E238" s="58">
        <v>2002</v>
      </c>
    </row>
    <row r="239" spans="1:5" ht="15" customHeight="1" x14ac:dyDescent="0.35">
      <c r="A239" s="114"/>
      <c r="B239" s="115"/>
      <c r="C239" s="56" t="s">
        <v>409</v>
      </c>
      <c r="D239" s="57" t="s">
        <v>133</v>
      </c>
      <c r="E239" s="58">
        <v>2002</v>
      </c>
    </row>
    <row r="240" spans="1:5" ht="15" customHeight="1" x14ac:dyDescent="0.35">
      <c r="A240" s="114"/>
      <c r="B240" s="115"/>
      <c r="C240" s="56" t="s">
        <v>410</v>
      </c>
      <c r="D240" s="57" t="s">
        <v>133</v>
      </c>
      <c r="E240" s="58">
        <v>2002</v>
      </c>
    </row>
    <row r="241" spans="1:5" ht="15" customHeight="1" x14ac:dyDescent="0.35">
      <c r="A241" s="114"/>
      <c r="B241" s="115"/>
      <c r="C241" s="56" t="s">
        <v>411</v>
      </c>
      <c r="D241" s="57" t="s">
        <v>133</v>
      </c>
      <c r="E241" s="58">
        <v>2003</v>
      </c>
    </row>
    <row r="242" spans="1:5" ht="15" customHeight="1" x14ac:dyDescent="0.35">
      <c r="A242" s="114"/>
      <c r="B242" s="115"/>
      <c r="C242" s="56" t="s">
        <v>412</v>
      </c>
      <c r="D242" s="57" t="s">
        <v>133</v>
      </c>
      <c r="E242" s="58">
        <v>2003</v>
      </c>
    </row>
    <row r="243" spans="1:5" ht="15" customHeight="1" x14ac:dyDescent="0.35">
      <c r="A243" s="114" t="s">
        <v>99</v>
      </c>
      <c r="B243" s="115" t="s">
        <v>413</v>
      </c>
      <c r="C243" s="56" t="s">
        <v>414</v>
      </c>
      <c r="D243" s="57" t="s">
        <v>246</v>
      </c>
      <c r="E243" s="58">
        <v>2004</v>
      </c>
    </row>
    <row r="244" spans="1:5" ht="15" customHeight="1" x14ac:dyDescent="0.35">
      <c r="A244" s="114"/>
      <c r="B244" s="115"/>
      <c r="C244" s="56" t="s">
        <v>415</v>
      </c>
      <c r="D244" s="57" t="s">
        <v>246</v>
      </c>
      <c r="E244" s="58">
        <v>2004</v>
      </c>
    </row>
    <row r="245" spans="1:5" ht="15" customHeight="1" x14ac:dyDescent="0.35">
      <c r="A245" s="114"/>
      <c r="B245" s="115"/>
      <c r="C245" s="56" t="s">
        <v>416</v>
      </c>
      <c r="D245" s="57" t="s">
        <v>246</v>
      </c>
      <c r="E245" s="58">
        <v>2004</v>
      </c>
    </row>
    <row r="246" spans="1:5" ht="15" customHeight="1" x14ac:dyDescent="0.35">
      <c r="A246" s="114"/>
      <c r="B246" s="115"/>
      <c r="C246" s="56" t="s">
        <v>417</v>
      </c>
      <c r="D246" s="57" t="s">
        <v>246</v>
      </c>
      <c r="E246" s="58">
        <v>2004</v>
      </c>
    </row>
    <row r="247" spans="1:5" ht="15" customHeight="1" x14ac:dyDescent="0.35">
      <c r="A247" s="114"/>
      <c r="B247" s="115"/>
      <c r="C247" s="56" t="s">
        <v>418</v>
      </c>
      <c r="D247" s="57" t="s">
        <v>246</v>
      </c>
      <c r="E247" s="58">
        <v>2004</v>
      </c>
    </row>
    <row r="248" spans="1:5" ht="15" customHeight="1" x14ac:dyDescent="0.35">
      <c r="A248" s="114"/>
      <c r="B248" s="115"/>
      <c r="C248" s="56" t="s">
        <v>419</v>
      </c>
      <c r="D248" s="57" t="s">
        <v>246</v>
      </c>
      <c r="E248" s="58">
        <v>2004</v>
      </c>
    </row>
    <row r="249" spans="1:5" ht="15" customHeight="1" x14ac:dyDescent="0.35">
      <c r="A249" s="114"/>
      <c r="B249" s="115"/>
      <c r="C249" s="56" t="s">
        <v>420</v>
      </c>
      <c r="D249" s="57" t="s">
        <v>246</v>
      </c>
      <c r="E249" s="58">
        <v>2004</v>
      </c>
    </row>
    <row r="250" spans="1:5" ht="15" customHeight="1" x14ac:dyDescent="0.35">
      <c r="A250" s="114"/>
      <c r="B250" s="115"/>
      <c r="C250" s="56" t="s">
        <v>421</v>
      </c>
      <c r="D250" s="57" t="s">
        <v>246</v>
      </c>
      <c r="E250" s="58">
        <v>2004</v>
      </c>
    </row>
    <row r="251" spans="1:5" ht="15" customHeight="1" x14ac:dyDescent="0.35">
      <c r="A251" s="114"/>
      <c r="B251" s="115"/>
      <c r="C251" s="56" t="s">
        <v>422</v>
      </c>
      <c r="D251" s="57" t="s">
        <v>246</v>
      </c>
      <c r="E251" s="58">
        <v>2004</v>
      </c>
    </row>
    <row r="252" spans="1:5" ht="15" customHeight="1" x14ac:dyDescent="0.35">
      <c r="A252" s="114"/>
      <c r="B252" s="115"/>
      <c r="C252" s="56" t="s">
        <v>423</v>
      </c>
      <c r="D252" s="57" t="s">
        <v>246</v>
      </c>
      <c r="E252" s="58">
        <v>2004</v>
      </c>
    </row>
    <row r="253" spans="1:5" ht="15" customHeight="1" x14ac:dyDescent="0.35">
      <c r="A253" s="114" t="s">
        <v>20</v>
      </c>
      <c r="B253" s="115" t="s">
        <v>424</v>
      </c>
      <c r="C253" s="56" t="s">
        <v>425</v>
      </c>
      <c r="D253" s="57" t="s">
        <v>133</v>
      </c>
      <c r="E253" s="58">
        <v>2003</v>
      </c>
    </row>
    <row r="254" spans="1:5" ht="15" customHeight="1" x14ac:dyDescent="0.35">
      <c r="A254" s="114"/>
      <c r="B254" s="115"/>
      <c r="C254" s="56" t="s">
        <v>426</v>
      </c>
      <c r="D254" s="57" t="s">
        <v>133</v>
      </c>
      <c r="E254" s="58">
        <v>2003</v>
      </c>
    </row>
    <row r="255" spans="1:5" ht="15" customHeight="1" x14ac:dyDescent="0.35">
      <c r="A255" s="114"/>
      <c r="B255" s="115"/>
      <c r="C255" s="56" t="s">
        <v>427</v>
      </c>
      <c r="D255" s="57" t="s">
        <v>133</v>
      </c>
      <c r="E255" s="58">
        <v>2003</v>
      </c>
    </row>
    <row r="256" spans="1:5" ht="15" customHeight="1" x14ac:dyDescent="0.35">
      <c r="A256" s="114"/>
      <c r="B256" s="115"/>
      <c r="C256" s="56" t="s">
        <v>428</v>
      </c>
      <c r="D256" s="57" t="s">
        <v>133</v>
      </c>
      <c r="E256" s="58">
        <v>2003</v>
      </c>
    </row>
    <row r="257" spans="1:5" ht="15" customHeight="1" x14ac:dyDescent="0.35">
      <c r="A257" s="114"/>
      <c r="B257" s="115"/>
      <c r="C257" s="56" t="s">
        <v>429</v>
      </c>
      <c r="D257" s="57" t="s">
        <v>133</v>
      </c>
      <c r="E257" s="58">
        <v>2003</v>
      </c>
    </row>
    <row r="258" spans="1:5" ht="15" customHeight="1" x14ac:dyDescent="0.35">
      <c r="A258" s="114"/>
      <c r="B258" s="115"/>
      <c r="C258" s="56" t="s">
        <v>430</v>
      </c>
      <c r="D258" s="57" t="s">
        <v>133</v>
      </c>
      <c r="E258" s="58">
        <v>2003</v>
      </c>
    </row>
    <row r="259" spans="1:5" ht="15" customHeight="1" x14ac:dyDescent="0.35">
      <c r="A259" s="114"/>
      <c r="B259" s="115"/>
      <c r="C259" s="56" t="s">
        <v>431</v>
      </c>
      <c r="D259" s="57" t="s">
        <v>133</v>
      </c>
      <c r="E259" s="58">
        <v>2003</v>
      </c>
    </row>
    <row r="260" spans="1:5" ht="15" customHeight="1" x14ac:dyDescent="0.35">
      <c r="A260" s="114" t="s">
        <v>100</v>
      </c>
      <c r="B260" s="115" t="s">
        <v>432</v>
      </c>
      <c r="C260" s="56" t="s">
        <v>433</v>
      </c>
      <c r="D260" s="57" t="s">
        <v>133</v>
      </c>
      <c r="E260" s="58">
        <v>2006</v>
      </c>
    </row>
    <row r="261" spans="1:5" ht="15" customHeight="1" x14ac:dyDescent="0.35">
      <c r="A261" s="114"/>
      <c r="B261" s="115"/>
      <c r="C261" s="56" t="s">
        <v>434</v>
      </c>
      <c r="D261" s="57" t="s">
        <v>133</v>
      </c>
      <c r="E261" s="58">
        <v>2006</v>
      </c>
    </row>
    <row r="262" spans="1:5" ht="15" customHeight="1" x14ac:dyDescent="0.35">
      <c r="A262" s="114"/>
      <c r="B262" s="115"/>
      <c r="C262" s="56" t="s">
        <v>435</v>
      </c>
      <c r="D262" s="57" t="s">
        <v>133</v>
      </c>
      <c r="E262" s="58">
        <v>2006</v>
      </c>
    </row>
    <row r="263" spans="1:5" ht="15" customHeight="1" x14ac:dyDescent="0.35">
      <c r="A263" s="114"/>
      <c r="B263" s="115"/>
      <c r="C263" s="56" t="s">
        <v>436</v>
      </c>
      <c r="D263" s="57" t="s">
        <v>133</v>
      </c>
      <c r="E263" s="58">
        <v>2006</v>
      </c>
    </row>
    <row r="264" spans="1:5" ht="15" customHeight="1" x14ac:dyDescent="0.35">
      <c r="A264" s="114"/>
      <c r="B264" s="115"/>
      <c r="C264" s="56" t="s">
        <v>437</v>
      </c>
      <c r="D264" s="57" t="s">
        <v>133</v>
      </c>
      <c r="E264" s="58">
        <v>2006</v>
      </c>
    </row>
    <row r="265" spans="1:5" ht="15" customHeight="1" x14ac:dyDescent="0.35">
      <c r="A265" s="114"/>
      <c r="B265" s="115"/>
      <c r="C265" s="56" t="s">
        <v>438</v>
      </c>
      <c r="D265" s="57" t="s">
        <v>133</v>
      </c>
      <c r="E265" s="58">
        <v>2006</v>
      </c>
    </row>
    <row r="266" spans="1:5" ht="15" customHeight="1" x14ac:dyDescent="0.35">
      <c r="A266" s="114"/>
      <c r="B266" s="115"/>
      <c r="C266" s="56" t="s">
        <v>439</v>
      </c>
      <c r="D266" s="57" t="s">
        <v>133</v>
      </c>
      <c r="E266" s="58">
        <v>2006</v>
      </c>
    </row>
    <row r="267" spans="1:5" ht="15" customHeight="1" x14ac:dyDescent="0.35">
      <c r="A267" s="114"/>
      <c r="B267" s="115"/>
      <c r="C267" s="56" t="s">
        <v>440</v>
      </c>
      <c r="D267" s="57" t="s">
        <v>133</v>
      </c>
      <c r="E267" s="58">
        <v>2006</v>
      </c>
    </row>
    <row r="268" spans="1:5" ht="15" customHeight="1" x14ac:dyDescent="0.35">
      <c r="A268" s="114"/>
      <c r="B268" s="115"/>
      <c r="C268" s="56" t="s">
        <v>441</v>
      </c>
      <c r="D268" s="57" t="s">
        <v>133</v>
      </c>
      <c r="E268" s="58">
        <v>2006</v>
      </c>
    </row>
    <row r="269" spans="1:5" ht="15" customHeight="1" x14ac:dyDescent="0.35">
      <c r="A269" s="114"/>
      <c r="B269" s="115"/>
      <c r="C269" s="56" t="s">
        <v>442</v>
      </c>
      <c r="D269" s="57" t="s">
        <v>133</v>
      </c>
      <c r="E269" s="58">
        <v>2006</v>
      </c>
    </row>
    <row r="270" spans="1:5" ht="15" customHeight="1" x14ac:dyDescent="0.35">
      <c r="A270" s="114" t="s">
        <v>101</v>
      </c>
      <c r="B270" s="115" t="s">
        <v>443</v>
      </c>
      <c r="C270" s="56" t="s">
        <v>444</v>
      </c>
      <c r="D270" s="57" t="s">
        <v>246</v>
      </c>
      <c r="E270" s="58">
        <v>2004</v>
      </c>
    </row>
    <row r="271" spans="1:5" ht="15" customHeight="1" x14ac:dyDescent="0.35">
      <c r="A271" s="114"/>
      <c r="B271" s="115"/>
      <c r="C271" s="56" t="s">
        <v>445</v>
      </c>
      <c r="D271" s="57" t="s">
        <v>246</v>
      </c>
      <c r="E271" s="58">
        <v>2004</v>
      </c>
    </row>
    <row r="272" spans="1:5" ht="15" customHeight="1" x14ac:dyDescent="0.35">
      <c r="A272" s="114"/>
      <c r="B272" s="115"/>
      <c r="C272" s="56" t="s">
        <v>446</v>
      </c>
      <c r="D272" s="57" t="s">
        <v>246</v>
      </c>
      <c r="E272" s="58">
        <v>2004</v>
      </c>
    </row>
    <row r="273" spans="1:5" ht="15" customHeight="1" x14ac:dyDescent="0.35">
      <c r="A273" s="114"/>
      <c r="B273" s="115"/>
      <c r="C273" s="56" t="s">
        <v>447</v>
      </c>
      <c r="D273" s="57" t="s">
        <v>246</v>
      </c>
      <c r="E273" s="58">
        <v>2004</v>
      </c>
    </row>
    <row r="274" spans="1:5" ht="15" customHeight="1" x14ac:dyDescent="0.35">
      <c r="A274" s="114"/>
      <c r="B274" s="115"/>
      <c r="C274" s="56" t="s">
        <v>448</v>
      </c>
      <c r="D274" s="57" t="s">
        <v>246</v>
      </c>
      <c r="E274" s="58">
        <v>2004</v>
      </c>
    </row>
    <row r="275" spans="1:5" ht="15" customHeight="1" x14ac:dyDescent="0.35">
      <c r="A275" s="114"/>
      <c r="B275" s="115"/>
      <c r="C275" s="56" t="s">
        <v>449</v>
      </c>
      <c r="D275" s="57" t="s">
        <v>246</v>
      </c>
      <c r="E275" s="58">
        <v>2004</v>
      </c>
    </row>
    <row r="276" spans="1:5" ht="15" customHeight="1" x14ac:dyDescent="0.35">
      <c r="A276" s="114"/>
      <c r="B276" s="115"/>
      <c r="C276" s="56" t="s">
        <v>450</v>
      </c>
      <c r="D276" s="57" t="s">
        <v>246</v>
      </c>
      <c r="E276" s="58">
        <v>2004</v>
      </c>
    </row>
    <row r="277" spans="1:5" ht="15" customHeight="1" x14ac:dyDescent="0.35">
      <c r="A277" s="114"/>
      <c r="B277" s="115"/>
      <c r="C277" s="56" t="s">
        <v>451</v>
      </c>
      <c r="D277" s="57" t="s">
        <v>246</v>
      </c>
      <c r="E277" s="58">
        <v>2004</v>
      </c>
    </row>
    <row r="278" spans="1:5" ht="15" customHeight="1" x14ac:dyDescent="0.35">
      <c r="A278" s="114" t="s">
        <v>21</v>
      </c>
      <c r="B278" s="115" t="s">
        <v>452</v>
      </c>
      <c r="C278" s="56" t="s">
        <v>453</v>
      </c>
      <c r="D278" s="57" t="s">
        <v>133</v>
      </c>
      <c r="E278" s="58">
        <v>2003</v>
      </c>
    </row>
    <row r="279" spans="1:5" ht="15" customHeight="1" x14ac:dyDescent="0.35">
      <c r="A279" s="114"/>
      <c r="B279" s="115"/>
      <c r="C279" s="56" t="s">
        <v>454</v>
      </c>
      <c r="D279" s="57" t="s">
        <v>133</v>
      </c>
      <c r="E279" s="58">
        <v>2003</v>
      </c>
    </row>
    <row r="280" spans="1:5" ht="15" customHeight="1" x14ac:dyDescent="0.35">
      <c r="A280" s="114"/>
      <c r="B280" s="115"/>
      <c r="C280" s="56" t="s">
        <v>455</v>
      </c>
      <c r="D280" s="57" t="s">
        <v>133</v>
      </c>
      <c r="E280" s="58">
        <v>2003</v>
      </c>
    </row>
    <row r="281" spans="1:5" ht="15" customHeight="1" x14ac:dyDescent="0.35">
      <c r="A281" s="114"/>
      <c r="B281" s="115"/>
      <c r="C281" s="56" t="s">
        <v>456</v>
      </c>
      <c r="D281" s="57" t="s">
        <v>133</v>
      </c>
      <c r="E281" s="58">
        <v>2003</v>
      </c>
    </row>
    <row r="282" spans="1:5" ht="15" customHeight="1" x14ac:dyDescent="0.35">
      <c r="A282" s="114"/>
      <c r="B282" s="115"/>
      <c r="C282" s="56" t="s">
        <v>457</v>
      </c>
      <c r="D282" s="57" t="s">
        <v>133</v>
      </c>
      <c r="E282" s="58">
        <v>2003</v>
      </c>
    </row>
    <row r="283" spans="1:5" ht="15" customHeight="1" x14ac:dyDescent="0.35">
      <c r="A283" s="114" t="s">
        <v>22</v>
      </c>
      <c r="B283" s="115" t="s">
        <v>458</v>
      </c>
      <c r="C283" s="56" t="s">
        <v>459</v>
      </c>
      <c r="D283" s="57" t="s">
        <v>133</v>
      </c>
      <c r="E283" s="58">
        <v>1986</v>
      </c>
    </row>
    <row r="284" spans="1:5" ht="15" customHeight="1" x14ac:dyDescent="0.35">
      <c r="A284" s="114"/>
      <c r="B284" s="115"/>
      <c r="C284" s="56" t="s">
        <v>460</v>
      </c>
      <c r="D284" s="57" t="s">
        <v>133</v>
      </c>
      <c r="E284" s="58">
        <v>1986</v>
      </c>
    </row>
    <row r="285" spans="1:5" ht="15" customHeight="1" x14ac:dyDescent="0.35">
      <c r="A285" s="114"/>
      <c r="B285" s="115"/>
      <c r="C285" s="56" t="s">
        <v>461</v>
      </c>
      <c r="D285" s="57" t="s">
        <v>133</v>
      </c>
      <c r="E285" s="58">
        <v>1986</v>
      </c>
    </row>
    <row r="286" spans="1:5" ht="15" customHeight="1" x14ac:dyDescent="0.35">
      <c r="A286" s="114"/>
      <c r="B286" s="115"/>
      <c r="C286" s="56" t="s">
        <v>462</v>
      </c>
      <c r="D286" s="57" t="s">
        <v>133</v>
      </c>
      <c r="E286" s="58">
        <v>1986</v>
      </c>
    </row>
    <row r="287" spans="1:5" ht="15" customHeight="1" x14ac:dyDescent="0.35">
      <c r="A287" s="114"/>
      <c r="B287" s="115"/>
      <c r="C287" s="56" t="s">
        <v>463</v>
      </c>
      <c r="D287" s="57" t="s">
        <v>133</v>
      </c>
      <c r="E287" s="58">
        <v>1986</v>
      </c>
    </row>
    <row r="288" spans="1:5" ht="15" customHeight="1" x14ac:dyDescent="0.35">
      <c r="A288" s="114"/>
      <c r="B288" s="115"/>
      <c r="C288" s="56" t="s">
        <v>464</v>
      </c>
      <c r="D288" s="57" t="s">
        <v>133</v>
      </c>
      <c r="E288" s="58">
        <v>1986</v>
      </c>
    </row>
    <row r="289" spans="1:5" ht="15" customHeight="1" x14ac:dyDescent="0.35">
      <c r="A289" s="114"/>
      <c r="B289" s="115"/>
      <c r="C289" s="56" t="s">
        <v>465</v>
      </c>
      <c r="D289" s="57" t="s">
        <v>133</v>
      </c>
      <c r="E289" s="58">
        <v>1986</v>
      </c>
    </row>
    <row r="290" spans="1:5" ht="15" customHeight="1" x14ac:dyDescent="0.35">
      <c r="A290" s="114"/>
      <c r="B290" s="115"/>
      <c r="C290" s="56" t="s">
        <v>466</v>
      </c>
      <c r="D290" s="57" t="s">
        <v>133</v>
      </c>
      <c r="E290" s="58">
        <v>1986</v>
      </c>
    </row>
    <row r="291" spans="1:5" ht="15" customHeight="1" x14ac:dyDescent="0.35">
      <c r="A291" s="116" t="s">
        <v>102</v>
      </c>
      <c r="B291" s="115" t="s">
        <v>467</v>
      </c>
      <c r="C291" s="72" t="s">
        <v>900</v>
      </c>
      <c r="D291" s="73" t="s">
        <v>133</v>
      </c>
      <c r="E291" s="74">
        <v>2017</v>
      </c>
    </row>
    <row r="292" spans="1:5" ht="15" customHeight="1" x14ac:dyDescent="0.35">
      <c r="A292" s="116"/>
      <c r="B292" s="115"/>
      <c r="C292" s="72" t="s">
        <v>901</v>
      </c>
      <c r="D292" s="73" t="s">
        <v>133</v>
      </c>
      <c r="E292" s="74">
        <v>2017</v>
      </c>
    </row>
    <row r="293" spans="1:5" ht="15" customHeight="1" x14ac:dyDescent="0.35">
      <c r="A293" s="116"/>
      <c r="B293" s="115"/>
      <c r="C293" s="72" t="s">
        <v>902</v>
      </c>
      <c r="D293" s="73" t="s">
        <v>272</v>
      </c>
      <c r="E293" s="74">
        <v>2018</v>
      </c>
    </row>
    <row r="294" spans="1:5" ht="15" customHeight="1" x14ac:dyDescent="0.35">
      <c r="A294" s="116"/>
      <c r="B294" s="115"/>
      <c r="C294" s="72" t="s">
        <v>903</v>
      </c>
      <c r="D294" s="73" t="s">
        <v>133</v>
      </c>
      <c r="E294" s="74">
        <v>2017</v>
      </c>
    </row>
    <row r="295" spans="1:5" ht="15" customHeight="1" x14ac:dyDescent="0.35">
      <c r="A295" s="116"/>
      <c r="B295" s="115"/>
      <c r="C295" s="72" t="s">
        <v>904</v>
      </c>
      <c r="D295" s="73" t="s">
        <v>133</v>
      </c>
      <c r="E295" s="74">
        <v>2017</v>
      </c>
    </row>
    <row r="296" spans="1:5" ht="15" customHeight="1" x14ac:dyDescent="0.35">
      <c r="A296" s="116"/>
      <c r="B296" s="115"/>
      <c r="C296" s="72" t="s">
        <v>905</v>
      </c>
      <c r="D296" s="73" t="s">
        <v>133</v>
      </c>
      <c r="E296" s="74">
        <v>2017</v>
      </c>
    </row>
    <row r="297" spans="1:5" ht="15" customHeight="1" x14ac:dyDescent="0.35">
      <c r="A297" s="116"/>
      <c r="B297" s="115"/>
      <c r="C297" s="72" t="s">
        <v>468</v>
      </c>
      <c r="D297" s="73" t="s">
        <v>133</v>
      </c>
      <c r="E297" s="74">
        <v>2003</v>
      </c>
    </row>
    <row r="298" spans="1:5" ht="15" customHeight="1" x14ac:dyDescent="0.35">
      <c r="A298" s="116"/>
      <c r="B298" s="115"/>
      <c r="C298" s="72" t="s">
        <v>469</v>
      </c>
      <c r="D298" s="73" t="s">
        <v>133</v>
      </c>
      <c r="E298" s="74">
        <v>2004</v>
      </c>
    </row>
    <row r="299" spans="1:5" ht="15" customHeight="1" x14ac:dyDescent="0.35">
      <c r="A299" s="116"/>
      <c r="B299" s="115"/>
      <c r="C299" s="72" t="s">
        <v>470</v>
      </c>
      <c r="D299" s="73" t="s">
        <v>133</v>
      </c>
      <c r="E299" s="74">
        <v>2004</v>
      </c>
    </row>
    <row r="300" spans="1:5" ht="15" customHeight="1" x14ac:dyDescent="0.35">
      <c r="A300" s="116"/>
      <c r="B300" s="115"/>
      <c r="C300" s="72" t="s">
        <v>471</v>
      </c>
      <c r="D300" s="73" t="s">
        <v>133</v>
      </c>
      <c r="E300" s="74">
        <v>2004</v>
      </c>
    </row>
    <row r="301" spans="1:5" ht="15" customHeight="1" x14ac:dyDescent="0.35">
      <c r="A301" s="116"/>
      <c r="B301" s="115"/>
      <c r="C301" s="72" t="s">
        <v>472</v>
      </c>
      <c r="D301" s="73" t="s">
        <v>133</v>
      </c>
      <c r="E301" s="74">
        <v>2004</v>
      </c>
    </row>
    <row r="302" spans="1:5" ht="15" customHeight="1" x14ac:dyDescent="0.35">
      <c r="A302" s="114" t="s">
        <v>103</v>
      </c>
      <c r="B302" s="115" t="s">
        <v>473</v>
      </c>
      <c r="C302" s="56" t="s">
        <v>474</v>
      </c>
      <c r="D302" s="57" t="s">
        <v>133</v>
      </c>
      <c r="E302" s="58">
        <v>2004</v>
      </c>
    </row>
    <row r="303" spans="1:5" ht="15" customHeight="1" x14ac:dyDescent="0.35">
      <c r="A303" s="114"/>
      <c r="B303" s="115"/>
      <c r="C303" s="56" t="s">
        <v>475</v>
      </c>
      <c r="D303" s="57" t="s">
        <v>133</v>
      </c>
      <c r="E303" s="58">
        <v>2004</v>
      </c>
    </row>
    <row r="304" spans="1:5" ht="15" customHeight="1" x14ac:dyDescent="0.35">
      <c r="A304" s="114"/>
      <c r="B304" s="115"/>
      <c r="C304" s="56" t="s">
        <v>476</v>
      </c>
      <c r="D304" s="57" t="s">
        <v>133</v>
      </c>
      <c r="E304" s="58">
        <v>2004</v>
      </c>
    </row>
    <row r="305" spans="1:5" ht="15" customHeight="1" x14ac:dyDescent="0.35">
      <c r="A305" s="59" t="s">
        <v>104</v>
      </c>
      <c r="B305" s="58" t="s">
        <v>477</v>
      </c>
      <c r="C305" s="56" t="s">
        <v>478</v>
      </c>
      <c r="D305" s="57" t="s">
        <v>133</v>
      </c>
      <c r="E305" s="58">
        <v>2004</v>
      </c>
    </row>
    <row r="306" spans="1:5" ht="15" customHeight="1" x14ac:dyDescent="0.35">
      <c r="A306" s="59" t="s">
        <v>23</v>
      </c>
      <c r="B306" s="58" t="s">
        <v>479</v>
      </c>
      <c r="C306" s="56" t="s">
        <v>480</v>
      </c>
      <c r="D306" s="57" t="s">
        <v>133</v>
      </c>
      <c r="E306" s="58">
        <v>2004</v>
      </c>
    </row>
    <row r="307" spans="1:5" ht="15" customHeight="1" x14ac:dyDescent="0.35">
      <c r="A307" s="114" t="s">
        <v>76</v>
      </c>
      <c r="B307" s="115" t="s">
        <v>481</v>
      </c>
      <c r="C307" s="56" t="s">
        <v>482</v>
      </c>
      <c r="D307" s="57" t="s">
        <v>133</v>
      </c>
      <c r="E307" s="58">
        <v>1986</v>
      </c>
    </row>
    <row r="308" spans="1:5" ht="15" customHeight="1" x14ac:dyDescent="0.35">
      <c r="A308" s="114"/>
      <c r="B308" s="115"/>
      <c r="C308" s="56" t="s">
        <v>483</v>
      </c>
      <c r="D308" s="57" t="s">
        <v>133</v>
      </c>
      <c r="E308" s="58">
        <v>1986</v>
      </c>
    </row>
    <row r="309" spans="1:5" ht="15" customHeight="1" x14ac:dyDescent="0.35">
      <c r="A309" s="114"/>
      <c r="B309" s="115"/>
      <c r="C309" s="56" t="s">
        <v>484</v>
      </c>
      <c r="D309" s="57" t="s">
        <v>133</v>
      </c>
      <c r="E309" s="58">
        <v>1986</v>
      </c>
    </row>
    <row r="310" spans="1:5" ht="15" customHeight="1" x14ac:dyDescent="0.35">
      <c r="A310" s="114"/>
      <c r="B310" s="115"/>
      <c r="C310" s="56" t="s">
        <v>485</v>
      </c>
      <c r="D310" s="57" t="s">
        <v>133</v>
      </c>
      <c r="E310" s="58">
        <v>1986</v>
      </c>
    </row>
    <row r="311" spans="1:5" ht="15" customHeight="1" x14ac:dyDescent="0.35">
      <c r="A311" s="114"/>
      <c r="B311" s="115"/>
      <c r="C311" s="56" t="s">
        <v>486</v>
      </c>
      <c r="D311" s="57" t="s">
        <v>133</v>
      </c>
      <c r="E311" s="58">
        <v>1986</v>
      </c>
    </row>
    <row r="312" spans="1:5" ht="15" customHeight="1" x14ac:dyDescent="0.35">
      <c r="A312" s="114"/>
      <c r="B312" s="115"/>
      <c r="C312" s="56" t="s">
        <v>487</v>
      </c>
      <c r="D312" s="57" t="s">
        <v>133</v>
      </c>
      <c r="E312" s="58">
        <v>1986</v>
      </c>
    </row>
    <row r="313" spans="1:5" ht="15" customHeight="1" x14ac:dyDescent="0.35">
      <c r="A313" s="114"/>
      <c r="B313" s="115"/>
      <c r="C313" s="56" t="s">
        <v>488</v>
      </c>
      <c r="D313" s="57" t="s">
        <v>133</v>
      </c>
      <c r="E313" s="58">
        <v>1986</v>
      </c>
    </row>
    <row r="314" spans="1:5" ht="15" customHeight="1" x14ac:dyDescent="0.35">
      <c r="A314" s="114"/>
      <c r="B314" s="115"/>
      <c r="C314" s="56" t="s">
        <v>489</v>
      </c>
      <c r="D314" s="57" t="s">
        <v>133</v>
      </c>
      <c r="E314" s="58">
        <v>1986</v>
      </c>
    </row>
    <row r="315" spans="1:5" ht="15" customHeight="1" x14ac:dyDescent="0.35">
      <c r="A315" s="114" t="s">
        <v>490</v>
      </c>
      <c r="B315" s="115" t="s">
        <v>491</v>
      </c>
      <c r="C315" s="56" t="s">
        <v>492</v>
      </c>
      <c r="D315" s="57" t="s">
        <v>133</v>
      </c>
      <c r="E315" s="58">
        <v>1986</v>
      </c>
    </row>
    <row r="316" spans="1:5" ht="15" customHeight="1" x14ac:dyDescent="0.35">
      <c r="A316" s="114"/>
      <c r="B316" s="115"/>
      <c r="C316" s="56" t="s">
        <v>493</v>
      </c>
      <c r="D316" s="57" t="s">
        <v>133</v>
      </c>
      <c r="E316" s="58">
        <v>1986</v>
      </c>
    </row>
    <row r="317" spans="1:5" ht="15" customHeight="1" x14ac:dyDescent="0.35">
      <c r="A317" s="114"/>
      <c r="B317" s="115"/>
      <c r="C317" s="56" t="s">
        <v>494</v>
      </c>
      <c r="D317" s="57" t="s">
        <v>133</v>
      </c>
      <c r="E317" s="58">
        <v>1986</v>
      </c>
    </row>
    <row r="318" spans="1:5" ht="15" customHeight="1" x14ac:dyDescent="0.35">
      <c r="A318" s="114"/>
      <c r="B318" s="115"/>
      <c r="C318" s="56" t="s">
        <v>495</v>
      </c>
      <c r="D318" s="57" t="s">
        <v>133</v>
      </c>
      <c r="E318" s="58">
        <v>1986</v>
      </c>
    </row>
    <row r="319" spans="1:5" ht="15" customHeight="1" x14ac:dyDescent="0.35">
      <c r="A319" s="114"/>
      <c r="B319" s="115"/>
      <c r="C319" s="56" t="s">
        <v>496</v>
      </c>
      <c r="D319" s="57" t="s">
        <v>133</v>
      </c>
      <c r="E319" s="58">
        <v>1986</v>
      </c>
    </row>
    <row r="320" spans="1:5" ht="15" customHeight="1" x14ac:dyDescent="0.35">
      <c r="A320" s="114" t="s">
        <v>105</v>
      </c>
      <c r="B320" s="115" t="s">
        <v>497</v>
      </c>
      <c r="C320" s="56" t="s">
        <v>498</v>
      </c>
      <c r="D320" s="57" t="s">
        <v>133</v>
      </c>
      <c r="E320" s="58">
        <v>2005</v>
      </c>
    </row>
    <row r="321" spans="1:5" ht="15" customHeight="1" x14ac:dyDescent="0.35">
      <c r="A321" s="114"/>
      <c r="B321" s="115"/>
      <c r="C321" s="56" t="s">
        <v>499</v>
      </c>
      <c r="D321" s="57" t="s">
        <v>133</v>
      </c>
      <c r="E321" s="58">
        <v>2005</v>
      </c>
    </row>
    <row r="322" spans="1:5" ht="15" customHeight="1" x14ac:dyDescent="0.35">
      <c r="A322" s="114"/>
      <c r="B322" s="115"/>
      <c r="C322" s="56" t="s">
        <v>500</v>
      </c>
      <c r="D322" s="57" t="s">
        <v>133</v>
      </c>
      <c r="E322" s="58">
        <v>2005</v>
      </c>
    </row>
    <row r="323" spans="1:5" ht="15" customHeight="1" x14ac:dyDescent="0.35">
      <c r="A323" s="114"/>
      <c r="B323" s="115"/>
      <c r="C323" s="56" t="s">
        <v>501</v>
      </c>
      <c r="D323" s="57" t="s">
        <v>133</v>
      </c>
      <c r="E323" s="58">
        <v>2005</v>
      </c>
    </row>
    <row r="324" spans="1:5" ht="15" customHeight="1" x14ac:dyDescent="0.35">
      <c r="A324" s="114"/>
      <c r="B324" s="115"/>
      <c r="C324" s="56" t="s">
        <v>502</v>
      </c>
      <c r="D324" s="57" t="s">
        <v>133</v>
      </c>
      <c r="E324" s="58">
        <v>2005</v>
      </c>
    </row>
    <row r="325" spans="1:5" ht="15" customHeight="1" x14ac:dyDescent="0.35">
      <c r="A325" s="114"/>
      <c r="B325" s="115"/>
      <c r="C325" s="56" t="s">
        <v>503</v>
      </c>
      <c r="D325" s="57" t="s">
        <v>133</v>
      </c>
      <c r="E325" s="58">
        <v>1996</v>
      </c>
    </row>
    <row r="326" spans="1:5" ht="15" customHeight="1" x14ac:dyDescent="0.35">
      <c r="A326" s="114"/>
      <c r="B326" s="115"/>
      <c r="C326" s="56" t="s">
        <v>504</v>
      </c>
      <c r="D326" s="57" t="s">
        <v>133</v>
      </c>
      <c r="E326" s="58">
        <v>2005</v>
      </c>
    </row>
    <row r="327" spans="1:5" ht="15" customHeight="1" x14ac:dyDescent="0.35">
      <c r="A327" s="114"/>
      <c r="B327" s="115"/>
      <c r="C327" s="56" t="s">
        <v>505</v>
      </c>
      <c r="D327" s="57" t="s">
        <v>133</v>
      </c>
      <c r="E327" s="58">
        <v>2005</v>
      </c>
    </row>
    <row r="328" spans="1:5" ht="15" customHeight="1" x14ac:dyDescent="0.35">
      <c r="A328" s="114"/>
      <c r="B328" s="115"/>
      <c r="C328" s="56" t="s">
        <v>506</v>
      </c>
      <c r="D328" s="57" t="s">
        <v>133</v>
      </c>
      <c r="E328" s="58">
        <v>2005</v>
      </c>
    </row>
    <row r="329" spans="1:5" ht="15" customHeight="1" x14ac:dyDescent="0.35">
      <c r="A329" s="114"/>
      <c r="B329" s="115"/>
      <c r="C329" s="56" t="s">
        <v>507</v>
      </c>
      <c r="D329" s="57" t="s">
        <v>133</v>
      </c>
      <c r="E329" s="58">
        <v>2005</v>
      </c>
    </row>
    <row r="330" spans="1:5" ht="15" customHeight="1" x14ac:dyDescent="0.35">
      <c r="A330" s="114"/>
      <c r="B330" s="115"/>
      <c r="C330" s="56" t="s">
        <v>508</v>
      </c>
      <c r="D330" s="57" t="s">
        <v>133</v>
      </c>
      <c r="E330" s="58">
        <v>2005</v>
      </c>
    </row>
    <row r="331" spans="1:5" ht="15" customHeight="1" x14ac:dyDescent="0.35">
      <c r="A331" s="59" t="s">
        <v>509</v>
      </c>
      <c r="B331" s="58" t="s">
        <v>510</v>
      </c>
      <c r="C331" s="60" t="s">
        <v>511</v>
      </c>
      <c r="D331" s="58" t="s">
        <v>133</v>
      </c>
      <c r="E331" s="58">
        <v>1998</v>
      </c>
    </row>
    <row r="332" spans="1:5" ht="15" customHeight="1" x14ac:dyDescent="0.35">
      <c r="A332" s="59" t="s">
        <v>77</v>
      </c>
      <c r="B332" s="58" t="s">
        <v>512</v>
      </c>
      <c r="C332" s="56" t="s">
        <v>513</v>
      </c>
      <c r="D332" s="57" t="s">
        <v>133</v>
      </c>
      <c r="E332" s="58">
        <v>2004</v>
      </c>
    </row>
    <row r="333" spans="1:5" ht="15" customHeight="1" x14ac:dyDescent="0.35">
      <c r="A333" s="114" t="s">
        <v>106</v>
      </c>
      <c r="B333" s="115" t="s">
        <v>514</v>
      </c>
      <c r="C333" s="56" t="s">
        <v>515</v>
      </c>
      <c r="D333" s="57" t="s">
        <v>133</v>
      </c>
      <c r="E333" s="58">
        <v>2002</v>
      </c>
    </row>
    <row r="334" spans="1:5" ht="15" customHeight="1" x14ac:dyDescent="0.35">
      <c r="A334" s="114"/>
      <c r="B334" s="115"/>
      <c r="C334" s="56" t="s">
        <v>516</v>
      </c>
      <c r="D334" s="57" t="s">
        <v>133</v>
      </c>
      <c r="E334" s="58">
        <v>2002</v>
      </c>
    </row>
    <row r="335" spans="1:5" ht="15" customHeight="1" x14ac:dyDescent="0.35">
      <c r="A335" s="114"/>
      <c r="B335" s="115"/>
      <c r="C335" s="56" t="s">
        <v>517</v>
      </c>
      <c r="D335" s="57" t="s">
        <v>133</v>
      </c>
      <c r="E335" s="58">
        <v>2002</v>
      </c>
    </row>
    <row r="336" spans="1:5" ht="15" customHeight="1" x14ac:dyDescent="0.35">
      <c r="A336" s="114"/>
      <c r="B336" s="115"/>
      <c r="C336" s="56" t="s">
        <v>518</v>
      </c>
      <c r="D336" s="57" t="s">
        <v>133</v>
      </c>
      <c r="E336" s="58">
        <v>2002</v>
      </c>
    </row>
    <row r="337" spans="1:5" ht="15" customHeight="1" x14ac:dyDescent="0.35">
      <c r="A337" s="114"/>
      <c r="B337" s="115"/>
      <c r="C337" s="56" t="s">
        <v>519</v>
      </c>
      <c r="D337" s="57" t="s">
        <v>133</v>
      </c>
      <c r="E337" s="58">
        <v>2002</v>
      </c>
    </row>
    <row r="338" spans="1:5" ht="15" customHeight="1" x14ac:dyDescent="0.35">
      <c r="A338" s="114"/>
      <c r="B338" s="115"/>
      <c r="C338" s="56" t="s">
        <v>520</v>
      </c>
      <c r="D338" s="57" t="s">
        <v>133</v>
      </c>
      <c r="E338" s="58">
        <v>2002</v>
      </c>
    </row>
    <row r="339" spans="1:5" ht="15" customHeight="1" x14ac:dyDescent="0.35">
      <c r="A339" s="114"/>
      <c r="B339" s="115"/>
      <c r="C339" s="56" t="s">
        <v>521</v>
      </c>
      <c r="D339" s="57" t="s">
        <v>133</v>
      </c>
      <c r="E339" s="58">
        <v>2002</v>
      </c>
    </row>
    <row r="340" spans="1:5" ht="15" customHeight="1" x14ac:dyDescent="0.35">
      <c r="A340" s="114"/>
      <c r="B340" s="115"/>
      <c r="C340" s="56" t="s">
        <v>522</v>
      </c>
      <c r="D340" s="57" t="s">
        <v>133</v>
      </c>
      <c r="E340" s="58">
        <v>2002</v>
      </c>
    </row>
    <row r="341" spans="1:5" ht="15" customHeight="1" x14ac:dyDescent="0.35">
      <c r="A341" s="114"/>
      <c r="B341" s="115"/>
      <c r="C341" s="56" t="s">
        <v>523</v>
      </c>
      <c r="D341" s="57" t="s">
        <v>133</v>
      </c>
      <c r="E341" s="58">
        <v>2002</v>
      </c>
    </row>
    <row r="342" spans="1:5" ht="15" customHeight="1" x14ac:dyDescent="0.35">
      <c r="A342" s="114"/>
      <c r="B342" s="115"/>
      <c r="C342" s="56" t="s">
        <v>524</v>
      </c>
      <c r="D342" s="57" t="s">
        <v>133</v>
      </c>
      <c r="E342" s="58">
        <v>2002</v>
      </c>
    </row>
    <row r="343" spans="1:5" ht="15" customHeight="1" x14ac:dyDescent="0.35">
      <c r="A343" s="114" t="s">
        <v>107</v>
      </c>
      <c r="B343" s="115" t="s">
        <v>525</v>
      </c>
      <c r="C343" s="56" t="s">
        <v>526</v>
      </c>
      <c r="D343" s="57" t="s">
        <v>133</v>
      </c>
      <c r="E343" s="58">
        <v>1999</v>
      </c>
    </row>
    <row r="344" spans="1:5" ht="15" customHeight="1" x14ac:dyDescent="0.35">
      <c r="A344" s="114"/>
      <c r="B344" s="115"/>
      <c r="C344" s="56" t="s">
        <v>527</v>
      </c>
      <c r="D344" s="57" t="s">
        <v>133</v>
      </c>
      <c r="E344" s="58">
        <v>1999</v>
      </c>
    </row>
    <row r="345" spans="1:5" ht="15" customHeight="1" x14ac:dyDescent="0.35">
      <c r="A345" s="114"/>
      <c r="B345" s="115"/>
      <c r="C345" s="56" t="s">
        <v>528</v>
      </c>
      <c r="D345" s="57" t="s">
        <v>133</v>
      </c>
      <c r="E345" s="58">
        <v>1999</v>
      </c>
    </row>
    <row r="346" spans="1:5" ht="15" customHeight="1" x14ac:dyDescent="0.35">
      <c r="A346" s="114" t="s">
        <v>25</v>
      </c>
      <c r="B346" s="115" t="s">
        <v>529</v>
      </c>
      <c r="C346" s="56" t="s">
        <v>530</v>
      </c>
      <c r="D346" s="57" t="s">
        <v>133</v>
      </c>
      <c r="E346" s="58">
        <v>2004</v>
      </c>
    </row>
    <row r="347" spans="1:5" ht="15" customHeight="1" x14ac:dyDescent="0.35">
      <c r="A347" s="114"/>
      <c r="B347" s="115"/>
      <c r="C347" s="56" t="s">
        <v>531</v>
      </c>
      <c r="D347" s="57" t="s">
        <v>133</v>
      </c>
      <c r="E347" s="58">
        <v>2004</v>
      </c>
    </row>
    <row r="348" spans="1:5" ht="15" customHeight="1" x14ac:dyDescent="0.35">
      <c r="A348" s="114"/>
      <c r="B348" s="115"/>
      <c r="C348" s="56" t="s">
        <v>532</v>
      </c>
      <c r="D348" s="57" t="s">
        <v>133</v>
      </c>
      <c r="E348" s="58">
        <v>2004</v>
      </c>
    </row>
    <row r="349" spans="1:5" ht="15" customHeight="1" x14ac:dyDescent="0.35">
      <c r="A349" s="114"/>
      <c r="B349" s="115"/>
      <c r="C349" s="56" t="s">
        <v>533</v>
      </c>
      <c r="D349" s="57" t="s">
        <v>133</v>
      </c>
      <c r="E349" s="58">
        <v>2004</v>
      </c>
    </row>
    <row r="350" spans="1:5" ht="15" customHeight="1" x14ac:dyDescent="0.35">
      <c r="A350" s="59" t="s">
        <v>108</v>
      </c>
      <c r="B350" s="58" t="s">
        <v>534</v>
      </c>
      <c r="C350" s="56" t="s">
        <v>535</v>
      </c>
      <c r="D350" s="57" t="s">
        <v>133</v>
      </c>
      <c r="E350" s="58">
        <v>2011</v>
      </c>
    </row>
    <row r="351" spans="1:5" ht="15" customHeight="1" x14ac:dyDescent="0.35">
      <c r="A351" s="114" t="s">
        <v>536</v>
      </c>
      <c r="B351" s="115" t="s">
        <v>537</v>
      </c>
      <c r="C351" s="56" t="s">
        <v>538</v>
      </c>
      <c r="D351" s="57" t="s">
        <v>133</v>
      </c>
      <c r="E351" s="58">
        <v>1987</v>
      </c>
    </row>
    <row r="352" spans="1:5" ht="15" customHeight="1" x14ac:dyDescent="0.35">
      <c r="A352" s="114"/>
      <c r="B352" s="115"/>
      <c r="C352" s="56" t="s">
        <v>539</v>
      </c>
      <c r="D352" s="57" t="s">
        <v>133</v>
      </c>
      <c r="E352" s="58">
        <v>1987</v>
      </c>
    </row>
    <row r="353" spans="1:5" ht="15" customHeight="1" x14ac:dyDescent="0.35">
      <c r="A353" s="114"/>
      <c r="B353" s="115"/>
      <c r="C353" s="56" t="s">
        <v>540</v>
      </c>
      <c r="D353" s="57" t="s">
        <v>133</v>
      </c>
      <c r="E353" s="58">
        <v>1987</v>
      </c>
    </row>
    <row r="354" spans="1:5" ht="15" customHeight="1" x14ac:dyDescent="0.35">
      <c r="A354" s="114"/>
      <c r="B354" s="115"/>
      <c r="C354" s="56" t="s">
        <v>541</v>
      </c>
      <c r="D354" s="57" t="s">
        <v>133</v>
      </c>
      <c r="E354" s="58">
        <v>1987</v>
      </c>
    </row>
    <row r="355" spans="1:5" ht="15" customHeight="1" x14ac:dyDescent="0.35">
      <c r="A355" s="114"/>
      <c r="B355" s="115"/>
      <c r="C355" s="56" t="s">
        <v>542</v>
      </c>
      <c r="D355" s="57" t="s">
        <v>133</v>
      </c>
      <c r="E355" s="58">
        <v>1987</v>
      </c>
    </row>
    <row r="356" spans="1:5" ht="15" customHeight="1" x14ac:dyDescent="0.35">
      <c r="A356" s="114"/>
      <c r="B356" s="115"/>
      <c r="C356" s="56" t="s">
        <v>543</v>
      </c>
      <c r="D356" s="57" t="s">
        <v>133</v>
      </c>
      <c r="E356" s="58">
        <v>1987</v>
      </c>
    </row>
    <row r="357" spans="1:5" ht="15" customHeight="1" x14ac:dyDescent="0.35">
      <c r="A357" s="114"/>
      <c r="B357" s="115"/>
      <c r="C357" s="56" t="s">
        <v>544</v>
      </c>
      <c r="D357" s="57" t="s">
        <v>133</v>
      </c>
      <c r="E357" s="58">
        <v>1987</v>
      </c>
    </row>
    <row r="358" spans="1:5" ht="15" customHeight="1" x14ac:dyDescent="0.35">
      <c r="A358" s="114"/>
      <c r="B358" s="115"/>
      <c r="C358" s="56" t="s">
        <v>545</v>
      </c>
      <c r="D358" s="57" t="s">
        <v>133</v>
      </c>
      <c r="E358" s="58">
        <v>1987</v>
      </c>
    </row>
    <row r="359" spans="1:5" ht="15" customHeight="1" x14ac:dyDescent="0.35">
      <c r="A359" s="114"/>
      <c r="B359" s="115"/>
      <c r="C359" s="56" t="s">
        <v>546</v>
      </c>
      <c r="D359" s="57" t="s">
        <v>133</v>
      </c>
      <c r="E359" s="58">
        <v>1987</v>
      </c>
    </row>
    <row r="360" spans="1:5" ht="15" customHeight="1" x14ac:dyDescent="0.35">
      <c r="A360" s="114"/>
      <c r="B360" s="115"/>
      <c r="C360" s="56" t="s">
        <v>547</v>
      </c>
      <c r="D360" s="57" t="s">
        <v>133</v>
      </c>
      <c r="E360" s="58">
        <v>1987</v>
      </c>
    </row>
    <row r="361" spans="1:5" ht="15" customHeight="1" x14ac:dyDescent="0.35">
      <c r="A361" s="114" t="s">
        <v>27</v>
      </c>
      <c r="B361" s="115" t="s">
        <v>548</v>
      </c>
      <c r="C361" s="56" t="s">
        <v>549</v>
      </c>
      <c r="D361" s="57" t="s">
        <v>133</v>
      </c>
      <c r="E361" s="58">
        <v>2002</v>
      </c>
    </row>
    <row r="362" spans="1:5" ht="15" customHeight="1" x14ac:dyDescent="0.35">
      <c r="A362" s="114"/>
      <c r="B362" s="115"/>
      <c r="C362" s="56" t="s">
        <v>550</v>
      </c>
      <c r="D362" s="57" t="s">
        <v>133</v>
      </c>
      <c r="E362" s="58">
        <v>2002</v>
      </c>
    </row>
    <row r="363" spans="1:5" ht="15" customHeight="1" x14ac:dyDescent="0.35">
      <c r="A363" s="114"/>
      <c r="B363" s="115"/>
      <c r="C363" s="56" t="s">
        <v>551</v>
      </c>
      <c r="D363" s="57" t="s">
        <v>133</v>
      </c>
      <c r="E363" s="58">
        <v>2002</v>
      </c>
    </row>
    <row r="364" spans="1:5" ht="15" customHeight="1" x14ac:dyDescent="0.35">
      <c r="A364" s="114"/>
      <c r="B364" s="115"/>
      <c r="C364" s="56" t="s">
        <v>552</v>
      </c>
      <c r="D364" s="57" t="s">
        <v>133</v>
      </c>
      <c r="E364" s="58">
        <v>2002</v>
      </c>
    </row>
    <row r="365" spans="1:5" ht="15" customHeight="1" x14ac:dyDescent="0.35">
      <c r="A365" s="114"/>
      <c r="B365" s="115"/>
      <c r="C365" s="56" t="s">
        <v>553</v>
      </c>
      <c r="D365" s="57" t="s">
        <v>133</v>
      </c>
      <c r="E365" s="58">
        <v>2002</v>
      </c>
    </row>
    <row r="366" spans="1:5" ht="15" customHeight="1" x14ac:dyDescent="0.35">
      <c r="A366" s="114"/>
      <c r="B366" s="115"/>
      <c r="C366" s="56" t="s">
        <v>554</v>
      </c>
      <c r="D366" s="57" t="s">
        <v>133</v>
      </c>
      <c r="E366" s="58">
        <v>2002</v>
      </c>
    </row>
    <row r="367" spans="1:5" ht="15" customHeight="1" x14ac:dyDescent="0.35">
      <c r="A367" s="114"/>
      <c r="B367" s="115"/>
      <c r="C367" s="56" t="s">
        <v>555</v>
      </c>
      <c r="D367" s="57" t="s">
        <v>133</v>
      </c>
      <c r="E367" s="58">
        <v>2002</v>
      </c>
    </row>
    <row r="368" spans="1:5" ht="15" customHeight="1" x14ac:dyDescent="0.35">
      <c r="A368" s="114" t="s">
        <v>28</v>
      </c>
      <c r="B368" s="115" t="s">
        <v>556</v>
      </c>
      <c r="C368" s="56" t="s">
        <v>557</v>
      </c>
      <c r="D368" s="57" t="s">
        <v>133</v>
      </c>
      <c r="E368" s="58">
        <v>2004</v>
      </c>
    </row>
    <row r="369" spans="1:5" ht="15" customHeight="1" x14ac:dyDescent="0.35">
      <c r="A369" s="114"/>
      <c r="B369" s="115"/>
      <c r="C369" s="56" t="s">
        <v>558</v>
      </c>
      <c r="D369" s="57" t="s">
        <v>133</v>
      </c>
      <c r="E369" s="58">
        <v>2005</v>
      </c>
    </row>
    <row r="370" spans="1:5" ht="15" customHeight="1" x14ac:dyDescent="0.35">
      <c r="A370" s="114"/>
      <c r="B370" s="115"/>
      <c r="C370" s="56" t="s">
        <v>559</v>
      </c>
      <c r="D370" s="57" t="s">
        <v>133</v>
      </c>
      <c r="E370" s="58">
        <v>2005</v>
      </c>
    </row>
    <row r="371" spans="1:5" ht="15" customHeight="1" x14ac:dyDescent="0.35">
      <c r="A371" s="114"/>
      <c r="B371" s="115"/>
      <c r="C371" s="56" t="s">
        <v>560</v>
      </c>
      <c r="D371" s="57" t="s">
        <v>133</v>
      </c>
      <c r="E371" s="58">
        <v>2005</v>
      </c>
    </row>
    <row r="372" spans="1:5" ht="15" customHeight="1" x14ac:dyDescent="0.35">
      <c r="A372" s="114"/>
      <c r="B372" s="115"/>
      <c r="C372" s="56" t="s">
        <v>561</v>
      </c>
      <c r="D372" s="57" t="s">
        <v>133</v>
      </c>
      <c r="E372" s="58">
        <v>2005</v>
      </c>
    </row>
    <row r="373" spans="1:5" ht="15" customHeight="1" x14ac:dyDescent="0.35">
      <c r="A373" s="114"/>
      <c r="B373" s="115"/>
      <c r="C373" s="56" t="s">
        <v>562</v>
      </c>
      <c r="D373" s="57" t="s">
        <v>133</v>
      </c>
      <c r="E373" s="58">
        <v>2005</v>
      </c>
    </row>
    <row r="374" spans="1:5" ht="15" customHeight="1" x14ac:dyDescent="0.35">
      <c r="A374" s="114"/>
      <c r="B374" s="115"/>
      <c r="C374" s="56" t="s">
        <v>563</v>
      </c>
      <c r="D374" s="57" t="s">
        <v>133</v>
      </c>
      <c r="E374" s="58">
        <v>2005</v>
      </c>
    </row>
    <row r="375" spans="1:5" ht="15" customHeight="1" x14ac:dyDescent="0.35">
      <c r="A375" s="114"/>
      <c r="B375" s="115"/>
      <c r="C375" s="56" t="s">
        <v>564</v>
      </c>
      <c r="D375" s="57" t="s">
        <v>133</v>
      </c>
      <c r="E375" s="58">
        <v>2005</v>
      </c>
    </row>
    <row r="376" spans="1:5" ht="15" customHeight="1" x14ac:dyDescent="0.35">
      <c r="A376" s="114"/>
      <c r="B376" s="115"/>
      <c r="C376" s="56" t="s">
        <v>565</v>
      </c>
      <c r="D376" s="57" t="s">
        <v>133</v>
      </c>
      <c r="E376" s="58">
        <v>2005</v>
      </c>
    </row>
    <row r="377" spans="1:5" ht="15" customHeight="1" x14ac:dyDescent="0.35">
      <c r="A377" s="114"/>
      <c r="B377" s="115"/>
      <c r="C377" s="56" t="s">
        <v>566</v>
      </c>
      <c r="D377" s="57" t="s">
        <v>133</v>
      </c>
      <c r="E377" s="58">
        <v>2005</v>
      </c>
    </row>
    <row r="378" spans="1:5" ht="15" customHeight="1" x14ac:dyDescent="0.35">
      <c r="A378" s="114" t="s">
        <v>29</v>
      </c>
      <c r="B378" s="115" t="s">
        <v>567</v>
      </c>
      <c r="C378" s="56" t="s">
        <v>568</v>
      </c>
      <c r="D378" s="57" t="s">
        <v>133</v>
      </c>
      <c r="E378" s="58">
        <v>2004</v>
      </c>
    </row>
    <row r="379" spans="1:5" ht="15" customHeight="1" x14ac:dyDescent="0.35">
      <c r="A379" s="114"/>
      <c r="B379" s="115"/>
      <c r="C379" s="56" t="s">
        <v>569</v>
      </c>
      <c r="D379" s="57" t="s">
        <v>133</v>
      </c>
      <c r="E379" s="58">
        <v>2004</v>
      </c>
    </row>
    <row r="380" spans="1:5" ht="15" customHeight="1" x14ac:dyDescent="0.35">
      <c r="A380" s="114"/>
      <c r="B380" s="115"/>
      <c r="C380" s="56" t="s">
        <v>570</v>
      </c>
      <c r="D380" s="57" t="s">
        <v>133</v>
      </c>
      <c r="E380" s="58">
        <v>2004</v>
      </c>
    </row>
    <row r="381" spans="1:5" ht="15" customHeight="1" x14ac:dyDescent="0.35">
      <c r="A381" s="114"/>
      <c r="B381" s="115"/>
      <c r="C381" s="56" t="s">
        <v>571</v>
      </c>
      <c r="D381" s="57" t="s">
        <v>133</v>
      </c>
      <c r="E381" s="58">
        <v>2004</v>
      </c>
    </row>
    <row r="382" spans="1:5" ht="15" customHeight="1" x14ac:dyDescent="0.35">
      <c r="A382" s="59" t="s">
        <v>109</v>
      </c>
      <c r="B382" s="58" t="s">
        <v>572</v>
      </c>
      <c r="C382" s="56" t="s">
        <v>573</v>
      </c>
      <c r="D382" s="57" t="s">
        <v>133</v>
      </c>
      <c r="E382" s="58">
        <v>2004</v>
      </c>
    </row>
    <row r="383" spans="1:5" ht="15" customHeight="1" x14ac:dyDescent="0.35">
      <c r="A383" s="114" t="s">
        <v>574</v>
      </c>
      <c r="B383" s="115" t="s">
        <v>575</v>
      </c>
      <c r="C383" s="56" t="s">
        <v>576</v>
      </c>
      <c r="D383" s="57" t="s">
        <v>133</v>
      </c>
      <c r="E383" s="58">
        <v>2007</v>
      </c>
    </row>
    <row r="384" spans="1:5" ht="15" customHeight="1" x14ac:dyDescent="0.35">
      <c r="A384" s="114"/>
      <c r="B384" s="115"/>
      <c r="C384" s="56" t="s">
        <v>577</v>
      </c>
      <c r="D384" s="57" t="s">
        <v>133</v>
      </c>
      <c r="E384" s="58">
        <v>2007</v>
      </c>
    </row>
    <row r="385" spans="1:5" ht="15" customHeight="1" x14ac:dyDescent="0.35">
      <c r="A385" s="114"/>
      <c r="B385" s="115"/>
      <c r="C385" s="56" t="s">
        <v>578</v>
      </c>
      <c r="D385" s="57" t="s">
        <v>133</v>
      </c>
      <c r="E385" s="58">
        <v>2007</v>
      </c>
    </row>
    <row r="386" spans="1:5" ht="15" customHeight="1" x14ac:dyDescent="0.35">
      <c r="A386" s="114"/>
      <c r="B386" s="115"/>
      <c r="C386" s="56" t="s">
        <v>579</v>
      </c>
      <c r="D386" s="57" t="s">
        <v>133</v>
      </c>
      <c r="E386" s="58">
        <v>2007</v>
      </c>
    </row>
    <row r="387" spans="1:5" ht="15" customHeight="1" x14ac:dyDescent="0.35">
      <c r="A387" s="114"/>
      <c r="B387" s="115"/>
      <c r="C387" s="56" t="s">
        <v>580</v>
      </c>
      <c r="D387" s="57" t="s">
        <v>133</v>
      </c>
      <c r="E387" s="58">
        <v>2007</v>
      </c>
    </row>
    <row r="388" spans="1:5" ht="15" customHeight="1" x14ac:dyDescent="0.35">
      <c r="A388" s="114"/>
      <c r="B388" s="115"/>
      <c r="C388" s="56" t="s">
        <v>581</v>
      </c>
      <c r="D388" s="57" t="s">
        <v>133</v>
      </c>
      <c r="E388" s="58">
        <v>2007</v>
      </c>
    </row>
    <row r="389" spans="1:5" ht="15" customHeight="1" x14ac:dyDescent="0.35">
      <c r="A389" s="114"/>
      <c r="B389" s="115"/>
      <c r="C389" s="56" t="s">
        <v>582</v>
      </c>
      <c r="D389" s="57" t="s">
        <v>133</v>
      </c>
      <c r="E389" s="58">
        <v>2007</v>
      </c>
    </row>
    <row r="390" spans="1:5" ht="15" customHeight="1" x14ac:dyDescent="0.35">
      <c r="A390" s="114"/>
      <c r="B390" s="115"/>
      <c r="C390" s="56" t="s">
        <v>583</v>
      </c>
      <c r="D390" s="57" t="s">
        <v>133</v>
      </c>
      <c r="E390" s="58">
        <v>2007</v>
      </c>
    </row>
    <row r="391" spans="1:5" ht="15" customHeight="1" x14ac:dyDescent="0.35">
      <c r="A391" s="114"/>
      <c r="B391" s="115"/>
      <c r="C391" s="56" t="s">
        <v>584</v>
      </c>
      <c r="D391" s="57" t="s">
        <v>133</v>
      </c>
      <c r="E391" s="58">
        <v>2007</v>
      </c>
    </row>
    <row r="392" spans="1:5" ht="15" customHeight="1" x14ac:dyDescent="0.35">
      <c r="A392" s="114"/>
      <c r="B392" s="115"/>
      <c r="C392" s="56" t="s">
        <v>585</v>
      </c>
      <c r="D392" s="57" t="s">
        <v>133</v>
      </c>
      <c r="E392" s="58">
        <v>2007</v>
      </c>
    </row>
    <row r="393" spans="1:5" ht="15" customHeight="1" x14ac:dyDescent="0.35">
      <c r="A393" s="114"/>
      <c r="B393" s="115"/>
      <c r="C393" s="56" t="s">
        <v>586</v>
      </c>
      <c r="D393" s="57" t="s">
        <v>133</v>
      </c>
      <c r="E393" s="58">
        <v>2007</v>
      </c>
    </row>
    <row r="394" spans="1:5" ht="15" customHeight="1" x14ac:dyDescent="0.35">
      <c r="A394" s="59" t="s">
        <v>111</v>
      </c>
      <c r="B394" s="58" t="s">
        <v>587</v>
      </c>
      <c r="C394" s="56" t="s">
        <v>588</v>
      </c>
      <c r="D394" s="57" t="s">
        <v>133</v>
      </c>
      <c r="E394" s="58">
        <v>2002</v>
      </c>
    </row>
    <row r="395" spans="1:5" ht="15" customHeight="1" x14ac:dyDescent="0.35">
      <c r="A395" s="59" t="s">
        <v>589</v>
      </c>
      <c r="B395" s="58" t="s">
        <v>590</v>
      </c>
      <c r="C395" s="56" t="s">
        <v>591</v>
      </c>
      <c r="D395" s="57" t="s">
        <v>133</v>
      </c>
      <c r="E395" s="58">
        <v>2004</v>
      </c>
    </row>
    <row r="396" spans="1:5" ht="15" customHeight="1" x14ac:dyDescent="0.35">
      <c r="A396" s="114" t="s">
        <v>592</v>
      </c>
      <c r="B396" s="120" t="s">
        <v>593</v>
      </c>
      <c r="C396" s="56" t="s">
        <v>594</v>
      </c>
      <c r="D396" s="57" t="s">
        <v>133</v>
      </c>
      <c r="E396" s="58">
        <v>2010</v>
      </c>
    </row>
    <row r="397" spans="1:5" ht="15" customHeight="1" x14ac:dyDescent="0.35">
      <c r="A397" s="119"/>
      <c r="B397" s="121"/>
      <c r="C397" s="56" t="s">
        <v>595</v>
      </c>
      <c r="D397" s="57" t="s">
        <v>133</v>
      </c>
      <c r="E397" s="58">
        <v>2010</v>
      </c>
    </row>
    <row r="398" spans="1:5" ht="15" customHeight="1" x14ac:dyDescent="0.35">
      <c r="A398" s="119"/>
      <c r="B398" s="121"/>
      <c r="C398" s="56" t="s">
        <v>596</v>
      </c>
      <c r="D398" s="57" t="s">
        <v>133</v>
      </c>
      <c r="E398" s="58">
        <v>2010</v>
      </c>
    </row>
    <row r="399" spans="1:5" ht="15" customHeight="1" x14ac:dyDescent="0.35">
      <c r="A399" s="119"/>
      <c r="B399" s="121"/>
      <c r="C399" s="56" t="s">
        <v>597</v>
      </c>
      <c r="D399" s="57" t="s">
        <v>133</v>
      </c>
      <c r="E399" s="58">
        <v>2010</v>
      </c>
    </row>
    <row r="400" spans="1:5" ht="15" customHeight="1" x14ac:dyDescent="0.35">
      <c r="A400" s="114" t="s">
        <v>78</v>
      </c>
      <c r="B400" s="115" t="s">
        <v>598</v>
      </c>
      <c r="C400" s="56" t="s">
        <v>599</v>
      </c>
      <c r="D400" s="57" t="s">
        <v>133</v>
      </c>
      <c r="E400" s="58">
        <v>1986</v>
      </c>
    </row>
    <row r="401" spans="1:5" ht="15" customHeight="1" x14ac:dyDescent="0.35">
      <c r="A401" s="114"/>
      <c r="B401" s="115"/>
      <c r="C401" s="56" t="s">
        <v>600</v>
      </c>
      <c r="D401" s="57" t="s">
        <v>133</v>
      </c>
      <c r="E401" s="58">
        <v>1986</v>
      </c>
    </row>
    <row r="402" spans="1:5" ht="15" customHeight="1" x14ac:dyDescent="0.35">
      <c r="A402" s="114"/>
      <c r="B402" s="115"/>
      <c r="C402" s="56" t="s">
        <v>601</v>
      </c>
      <c r="D402" s="57" t="s">
        <v>133</v>
      </c>
      <c r="E402" s="58">
        <v>1986</v>
      </c>
    </row>
    <row r="403" spans="1:5" ht="15" customHeight="1" x14ac:dyDescent="0.35">
      <c r="A403" s="114"/>
      <c r="B403" s="115"/>
      <c r="C403" s="56" t="s">
        <v>602</v>
      </c>
      <c r="D403" s="57" t="s">
        <v>133</v>
      </c>
      <c r="E403" s="58">
        <v>1986</v>
      </c>
    </row>
    <row r="404" spans="1:5" ht="15" customHeight="1" x14ac:dyDescent="0.35">
      <c r="A404" s="114"/>
      <c r="B404" s="115"/>
      <c r="C404" s="56" t="s">
        <v>603</v>
      </c>
      <c r="D404" s="57" t="s">
        <v>133</v>
      </c>
      <c r="E404" s="58">
        <v>1986</v>
      </c>
    </row>
    <row r="405" spans="1:5" ht="15" customHeight="1" x14ac:dyDescent="0.35">
      <c r="A405" s="114" t="s">
        <v>30</v>
      </c>
      <c r="B405" s="115" t="s">
        <v>604</v>
      </c>
      <c r="C405" s="57" t="s">
        <v>605</v>
      </c>
      <c r="D405" s="57" t="s">
        <v>246</v>
      </c>
      <c r="E405" s="58">
        <v>2004</v>
      </c>
    </row>
    <row r="406" spans="1:5" ht="15" customHeight="1" x14ac:dyDescent="0.35">
      <c r="A406" s="114"/>
      <c r="B406" s="115"/>
      <c r="C406" s="57" t="s">
        <v>606</v>
      </c>
      <c r="D406" s="57" t="s">
        <v>246</v>
      </c>
      <c r="E406" s="58">
        <v>2004</v>
      </c>
    </row>
    <row r="407" spans="1:5" ht="15" customHeight="1" x14ac:dyDescent="0.35">
      <c r="A407" s="114"/>
      <c r="B407" s="115"/>
      <c r="C407" s="57" t="s">
        <v>607</v>
      </c>
      <c r="D407" s="57" t="s">
        <v>246</v>
      </c>
      <c r="E407" s="58">
        <v>2004</v>
      </c>
    </row>
    <row r="408" spans="1:5" ht="15" customHeight="1" x14ac:dyDescent="0.35">
      <c r="A408" s="114"/>
      <c r="B408" s="115"/>
      <c r="C408" s="57" t="s">
        <v>608</v>
      </c>
      <c r="D408" s="57" t="s">
        <v>246</v>
      </c>
      <c r="E408" s="58">
        <v>2004</v>
      </c>
    </row>
    <row r="409" spans="1:5" ht="15" customHeight="1" x14ac:dyDescent="0.35">
      <c r="A409" s="114"/>
      <c r="B409" s="115"/>
      <c r="C409" s="57" t="s">
        <v>609</v>
      </c>
      <c r="D409" s="57" t="s">
        <v>246</v>
      </c>
      <c r="E409" s="58">
        <v>2004</v>
      </c>
    </row>
    <row r="410" spans="1:5" ht="15" customHeight="1" x14ac:dyDescent="0.35">
      <c r="A410" s="114"/>
      <c r="B410" s="115"/>
      <c r="C410" s="57" t="s">
        <v>610</v>
      </c>
      <c r="D410" s="57" t="s">
        <v>246</v>
      </c>
      <c r="E410" s="58">
        <v>2004</v>
      </c>
    </row>
    <row r="411" spans="1:5" ht="15" customHeight="1" x14ac:dyDescent="0.35">
      <c r="A411" s="114"/>
      <c r="B411" s="115"/>
      <c r="C411" s="57" t="s">
        <v>611</v>
      </c>
      <c r="D411" s="57" t="s">
        <v>246</v>
      </c>
      <c r="E411" s="58">
        <v>2004</v>
      </c>
    </row>
    <row r="412" spans="1:5" ht="15" customHeight="1" x14ac:dyDescent="0.35">
      <c r="A412" s="114"/>
      <c r="B412" s="115"/>
      <c r="C412" s="57" t="s">
        <v>612</v>
      </c>
      <c r="D412" s="57" t="s">
        <v>246</v>
      </c>
      <c r="E412" s="58">
        <v>2004</v>
      </c>
    </row>
    <row r="413" spans="1:5" ht="15" customHeight="1" x14ac:dyDescent="0.35">
      <c r="A413" s="114"/>
      <c r="B413" s="115"/>
      <c r="C413" s="57" t="s">
        <v>613</v>
      </c>
      <c r="D413" s="57" t="s">
        <v>246</v>
      </c>
      <c r="E413" s="58">
        <v>2004</v>
      </c>
    </row>
    <row r="414" spans="1:5" ht="15" customHeight="1" x14ac:dyDescent="0.35">
      <c r="A414" s="114"/>
      <c r="B414" s="115"/>
      <c r="C414" s="57" t="s">
        <v>614</v>
      </c>
      <c r="D414" s="57" t="s">
        <v>246</v>
      </c>
      <c r="E414" s="58">
        <v>2004</v>
      </c>
    </row>
    <row r="415" spans="1:5" ht="15" customHeight="1" x14ac:dyDescent="0.35">
      <c r="A415" s="114" t="s">
        <v>114</v>
      </c>
      <c r="B415" s="115" t="s">
        <v>615</v>
      </c>
      <c r="C415" s="56" t="s">
        <v>616</v>
      </c>
      <c r="D415" s="57" t="s">
        <v>133</v>
      </c>
      <c r="E415" s="58">
        <v>2004</v>
      </c>
    </row>
    <row r="416" spans="1:5" ht="15" customHeight="1" x14ac:dyDescent="0.35">
      <c r="A416" s="114"/>
      <c r="B416" s="115"/>
      <c r="C416" s="56" t="s">
        <v>617</v>
      </c>
      <c r="D416" s="57" t="s">
        <v>133</v>
      </c>
      <c r="E416" s="58">
        <v>2004</v>
      </c>
    </row>
    <row r="417" spans="1:5" ht="15" customHeight="1" x14ac:dyDescent="0.35">
      <c r="A417" s="114"/>
      <c r="B417" s="115"/>
      <c r="C417" s="56" t="s">
        <v>618</v>
      </c>
      <c r="D417" s="57" t="s">
        <v>133</v>
      </c>
      <c r="E417" s="58">
        <v>2004</v>
      </c>
    </row>
    <row r="418" spans="1:5" ht="15" customHeight="1" x14ac:dyDescent="0.35">
      <c r="A418" s="114" t="s">
        <v>31</v>
      </c>
      <c r="B418" s="115" t="s">
        <v>619</v>
      </c>
      <c r="C418" s="56" t="s">
        <v>620</v>
      </c>
      <c r="D418" s="57" t="s">
        <v>133</v>
      </c>
      <c r="E418" s="58">
        <v>1998</v>
      </c>
    </row>
    <row r="419" spans="1:5" ht="15" customHeight="1" x14ac:dyDescent="0.35">
      <c r="A419" s="114"/>
      <c r="B419" s="115"/>
      <c r="C419" s="56" t="s">
        <v>621</v>
      </c>
      <c r="D419" s="57" t="s">
        <v>133</v>
      </c>
      <c r="E419" s="58">
        <v>1998</v>
      </c>
    </row>
    <row r="420" spans="1:5" ht="15" customHeight="1" x14ac:dyDescent="0.35">
      <c r="A420" s="114"/>
      <c r="B420" s="115"/>
      <c r="C420" s="56" t="s">
        <v>622</v>
      </c>
      <c r="D420" s="57" t="s">
        <v>133</v>
      </c>
      <c r="E420" s="58">
        <v>1998</v>
      </c>
    </row>
    <row r="421" spans="1:5" ht="15" customHeight="1" x14ac:dyDescent="0.35">
      <c r="A421" s="114"/>
      <c r="B421" s="115"/>
      <c r="C421" s="56" t="s">
        <v>623</v>
      </c>
      <c r="D421" s="57" t="s">
        <v>133</v>
      </c>
      <c r="E421" s="58">
        <v>1998</v>
      </c>
    </row>
    <row r="422" spans="1:5" ht="15" customHeight="1" x14ac:dyDescent="0.35">
      <c r="A422" s="114"/>
      <c r="B422" s="115"/>
      <c r="C422" s="56" t="s">
        <v>624</v>
      </c>
      <c r="D422" s="57" t="s">
        <v>133</v>
      </c>
      <c r="E422" s="58">
        <v>1998</v>
      </c>
    </row>
    <row r="423" spans="1:5" ht="15" customHeight="1" x14ac:dyDescent="0.35">
      <c r="A423" s="114"/>
      <c r="B423" s="115"/>
      <c r="C423" s="56" t="s">
        <v>625</v>
      </c>
      <c r="D423" s="57" t="s">
        <v>133</v>
      </c>
      <c r="E423" s="58">
        <v>1998</v>
      </c>
    </row>
    <row r="424" spans="1:5" ht="15" customHeight="1" x14ac:dyDescent="0.35">
      <c r="A424" s="114"/>
      <c r="B424" s="115"/>
      <c r="C424" s="56" t="s">
        <v>626</v>
      </c>
      <c r="D424" s="57" t="s">
        <v>133</v>
      </c>
      <c r="E424" s="58">
        <v>1998</v>
      </c>
    </row>
    <row r="425" spans="1:5" ht="15" customHeight="1" x14ac:dyDescent="0.35">
      <c r="A425" s="114"/>
      <c r="B425" s="115"/>
      <c r="C425" s="56" t="s">
        <v>627</v>
      </c>
      <c r="D425" s="57" t="s">
        <v>133</v>
      </c>
      <c r="E425" s="58">
        <v>1998</v>
      </c>
    </row>
    <row r="426" spans="1:5" ht="15" customHeight="1" x14ac:dyDescent="0.35">
      <c r="A426" s="114"/>
      <c r="B426" s="115"/>
      <c r="C426" s="56" t="s">
        <v>628</v>
      </c>
      <c r="D426" s="57" t="s">
        <v>133</v>
      </c>
      <c r="E426" s="58">
        <v>1998</v>
      </c>
    </row>
    <row r="427" spans="1:5" ht="15" customHeight="1" x14ac:dyDescent="0.35">
      <c r="A427" s="114"/>
      <c r="B427" s="115"/>
      <c r="C427" s="56" t="s">
        <v>629</v>
      </c>
      <c r="D427" s="57" t="s">
        <v>133</v>
      </c>
      <c r="E427" s="58">
        <v>1998</v>
      </c>
    </row>
    <row r="428" spans="1:5" ht="15" customHeight="1" x14ac:dyDescent="0.35">
      <c r="A428" s="114" t="s">
        <v>32</v>
      </c>
      <c r="B428" s="115" t="s">
        <v>630</v>
      </c>
      <c r="C428" s="56" t="s">
        <v>631</v>
      </c>
      <c r="D428" s="57" t="s">
        <v>133</v>
      </c>
      <c r="E428" s="58">
        <v>1986</v>
      </c>
    </row>
    <row r="429" spans="1:5" ht="15" customHeight="1" x14ac:dyDescent="0.35">
      <c r="A429" s="114"/>
      <c r="B429" s="115"/>
      <c r="C429" s="56" t="s">
        <v>632</v>
      </c>
      <c r="D429" s="57" t="s">
        <v>133</v>
      </c>
      <c r="E429" s="58">
        <v>1986</v>
      </c>
    </row>
    <row r="430" spans="1:5" ht="15" customHeight="1" x14ac:dyDescent="0.35">
      <c r="A430" s="114"/>
      <c r="B430" s="115"/>
      <c r="C430" s="56" t="s">
        <v>633</v>
      </c>
      <c r="D430" s="57" t="s">
        <v>133</v>
      </c>
      <c r="E430" s="58">
        <v>1986</v>
      </c>
    </row>
    <row r="431" spans="1:5" ht="15" customHeight="1" x14ac:dyDescent="0.35">
      <c r="A431" s="114"/>
      <c r="B431" s="115"/>
      <c r="C431" s="56" t="s">
        <v>634</v>
      </c>
      <c r="D431" s="57" t="s">
        <v>133</v>
      </c>
      <c r="E431" s="58">
        <v>1986</v>
      </c>
    </row>
    <row r="432" spans="1:5" ht="15" customHeight="1" x14ac:dyDescent="0.35">
      <c r="A432" s="114"/>
      <c r="B432" s="115"/>
      <c r="C432" s="56" t="s">
        <v>635</v>
      </c>
      <c r="D432" s="57" t="s">
        <v>133</v>
      </c>
      <c r="E432" s="58">
        <v>1986</v>
      </c>
    </row>
    <row r="433" spans="1:5" ht="15" customHeight="1" x14ac:dyDescent="0.35">
      <c r="A433" s="114"/>
      <c r="B433" s="115"/>
      <c r="C433" s="56" t="s">
        <v>636</v>
      </c>
      <c r="D433" s="57" t="s">
        <v>133</v>
      </c>
      <c r="E433" s="58">
        <v>1986</v>
      </c>
    </row>
    <row r="434" spans="1:5" ht="15" customHeight="1" x14ac:dyDescent="0.35">
      <c r="A434" s="114" t="s">
        <v>115</v>
      </c>
      <c r="B434" s="115" t="s">
        <v>637</v>
      </c>
      <c r="C434" s="56" t="s">
        <v>638</v>
      </c>
      <c r="D434" s="57" t="s">
        <v>246</v>
      </c>
      <c r="E434" s="58">
        <v>2004</v>
      </c>
    </row>
    <row r="435" spans="1:5" ht="15" customHeight="1" x14ac:dyDescent="0.35">
      <c r="A435" s="114"/>
      <c r="B435" s="115"/>
      <c r="C435" s="56" t="s">
        <v>639</v>
      </c>
      <c r="D435" s="57" t="s">
        <v>246</v>
      </c>
      <c r="E435" s="58">
        <v>2004</v>
      </c>
    </row>
    <row r="436" spans="1:5" ht="15" customHeight="1" x14ac:dyDescent="0.35">
      <c r="A436" s="114"/>
      <c r="B436" s="115"/>
      <c r="C436" s="56" t="s">
        <v>640</v>
      </c>
      <c r="D436" s="57" t="s">
        <v>246</v>
      </c>
      <c r="E436" s="58">
        <v>2004</v>
      </c>
    </row>
    <row r="437" spans="1:5" ht="15" customHeight="1" x14ac:dyDescent="0.35">
      <c r="A437" s="114"/>
      <c r="B437" s="115"/>
      <c r="C437" s="56" t="s">
        <v>641</v>
      </c>
      <c r="D437" s="57" t="s">
        <v>246</v>
      </c>
      <c r="E437" s="58">
        <v>2004</v>
      </c>
    </row>
    <row r="438" spans="1:5" ht="15" customHeight="1" x14ac:dyDescent="0.35">
      <c r="A438" s="114"/>
      <c r="B438" s="115"/>
      <c r="C438" s="56" t="s">
        <v>642</v>
      </c>
      <c r="D438" s="57" t="s">
        <v>246</v>
      </c>
      <c r="E438" s="58">
        <v>2004</v>
      </c>
    </row>
    <row r="439" spans="1:5" ht="15" customHeight="1" x14ac:dyDescent="0.35">
      <c r="A439" s="114"/>
      <c r="B439" s="115"/>
      <c r="C439" s="56" t="s">
        <v>643</v>
      </c>
      <c r="D439" s="57" t="s">
        <v>246</v>
      </c>
      <c r="E439" s="58">
        <v>2004</v>
      </c>
    </row>
    <row r="440" spans="1:5" ht="15" customHeight="1" x14ac:dyDescent="0.35">
      <c r="A440" s="114"/>
      <c r="B440" s="115"/>
      <c r="C440" s="56" t="s">
        <v>644</v>
      </c>
      <c r="D440" s="57" t="s">
        <v>246</v>
      </c>
      <c r="E440" s="58">
        <v>2004</v>
      </c>
    </row>
    <row r="441" spans="1:5" ht="15" customHeight="1" x14ac:dyDescent="0.35">
      <c r="A441" s="114"/>
      <c r="B441" s="115"/>
      <c r="C441" s="56" t="s">
        <v>645</v>
      </c>
      <c r="D441" s="57" t="s">
        <v>246</v>
      </c>
      <c r="E441" s="58">
        <v>2004</v>
      </c>
    </row>
    <row r="442" spans="1:5" ht="15" customHeight="1" x14ac:dyDescent="0.35">
      <c r="A442" s="114" t="s">
        <v>646</v>
      </c>
      <c r="B442" s="115" t="s">
        <v>647</v>
      </c>
      <c r="C442" s="56" t="s">
        <v>648</v>
      </c>
      <c r="D442" s="57" t="s">
        <v>246</v>
      </c>
      <c r="E442" s="58">
        <v>1990</v>
      </c>
    </row>
    <row r="443" spans="1:5" ht="15" customHeight="1" x14ac:dyDescent="0.35">
      <c r="A443" s="114"/>
      <c r="B443" s="115"/>
      <c r="C443" s="56" t="s">
        <v>649</v>
      </c>
      <c r="D443" s="57" t="s">
        <v>246</v>
      </c>
      <c r="E443" s="58">
        <v>1990</v>
      </c>
    </row>
    <row r="444" spans="1:5" ht="15" customHeight="1" x14ac:dyDescent="0.35">
      <c r="A444" s="114"/>
      <c r="B444" s="115"/>
      <c r="C444" s="56" t="s">
        <v>650</v>
      </c>
      <c r="D444" s="57" t="s">
        <v>246</v>
      </c>
      <c r="E444" s="58">
        <v>1990</v>
      </c>
    </row>
    <row r="445" spans="1:5" ht="15" customHeight="1" x14ac:dyDescent="0.35">
      <c r="A445" s="114"/>
      <c r="B445" s="115"/>
      <c r="C445" s="56" t="s">
        <v>651</v>
      </c>
      <c r="D445" s="57" t="s">
        <v>246</v>
      </c>
      <c r="E445" s="58">
        <v>1990</v>
      </c>
    </row>
    <row r="446" spans="1:5" ht="15" customHeight="1" x14ac:dyDescent="0.35">
      <c r="A446" s="114"/>
      <c r="B446" s="115"/>
      <c r="C446" s="56" t="s">
        <v>652</v>
      </c>
      <c r="D446" s="57" t="s">
        <v>246</v>
      </c>
      <c r="E446" s="58">
        <v>1990</v>
      </c>
    </row>
    <row r="447" spans="1:5" ht="15" customHeight="1" x14ac:dyDescent="0.35">
      <c r="A447" s="114"/>
      <c r="B447" s="115"/>
      <c r="C447" s="56" t="s">
        <v>653</v>
      </c>
      <c r="D447" s="57" t="s">
        <v>246</v>
      </c>
      <c r="E447" s="58">
        <v>1990</v>
      </c>
    </row>
    <row r="448" spans="1:5" ht="15" customHeight="1" x14ac:dyDescent="0.35">
      <c r="A448" s="114"/>
      <c r="B448" s="115"/>
      <c r="C448" s="56" t="s">
        <v>654</v>
      </c>
      <c r="D448" s="57" t="s">
        <v>246</v>
      </c>
      <c r="E448" s="58">
        <v>1990</v>
      </c>
    </row>
    <row r="449" spans="1:5" ht="15" customHeight="1" x14ac:dyDescent="0.35">
      <c r="A449" s="114"/>
      <c r="B449" s="115"/>
      <c r="C449" s="56" t="s">
        <v>655</v>
      </c>
      <c r="D449" s="57" t="s">
        <v>246</v>
      </c>
      <c r="E449" s="58">
        <v>1990</v>
      </c>
    </row>
    <row r="450" spans="1:5" ht="15" customHeight="1" x14ac:dyDescent="0.35">
      <c r="A450" s="114"/>
      <c r="B450" s="115"/>
      <c r="C450" s="56" t="s">
        <v>656</v>
      </c>
      <c r="D450" s="57" t="s">
        <v>246</v>
      </c>
      <c r="E450" s="58">
        <v>1990</v>
      </c>
    </row>
    <row r="451" spans="1:5" ht="15" customHeight="1" x14ac:dyDescent="0.35">
      <c r="A451" s="114"/>
      <c r="B451" s="115"/>
      <c r="C451" s="56" t="s">
        <v>657</v>
      </c>
      <c r="D451" s="57" t="s">
        <v>246</v>
      </c>
      <c r="E451" s="58">
        <v>1990</v>
      </c>
    </row>
    <row r="452" spans="1:5" ht="15" customHeight="1" x14ac:dyDescent="0.35">
      <c r="A452" s="59" t="s">
        <v>658</v>
      </c>
      <c r="B452" s="58" t="s">
        <v>659</v>
      </c>
      <c r="C452" s="56" t="s">
        <v>660</v>
      </c>
      <c r="D452" s="57" t="s">
        <v>246</v>
      </c>
      <c r="E452" s="58">
        <v>1990</v>
      </c>
    </row>
    <row r="453" spans="1:5" ht="15" customHeight="1" x14ac:dyDescent="0.35">
      <c r="A453" s="114" t="s">
        <v>116</v>
      </c>
      <c r="B453" s="115" t="s">
        <v>661</v>
      </c>
      <c r="C453" s="56" t="s">
        <v>662</v>
      </c>
      <c r="D453" s="57" t="s">
        <v>133</v>
      </c>
      <c r="E453" s="58">
        <v>2003</v>
      </c>
    </row>
    <row r="454" spans="1:5" ht="15" customHeight="1" x14ac:dyDescent="0.35">
      <c r="A454" s="114"/>
      <c r="B454" s="115"/>
      <c r="C454" s="56" t="s">
        <v>663</v>
      </c>
      <c r="D454" s="57" t="s">
        <v>133</v>
      </c>
      <c r="E454" s="58">
        <v>2003</v>
      </c>
    </row>
    <row r="455" spans="1:5" ht="15" customHeight="1" x14ac:dyDescent="0.35">
      <c r="A455" s="114"/>
      <c r="B455" s="115"/>
      <c r="C455" s="56" t="s">
        <v>664</v>
      </c>
      <c r="D455" s="57" t="s">
        <v>133</v>
      </c>
      <c r="E455" s="58">
        <v>2003</v>
      </c>
    </row>
    <row r="456" spans="1:5" ht="15" customHeight="1" x14ac:dyDescent="0.35">
      <c r="A456" s="114"/>
      <c r="B456" s="115"/>
      <c r="C456" s="56" t="s">
        <v>665</v>
      </c>
      <c r="D456" s="57" t="s">
        <v>133</v>
      </c>
      <c r="E456" s="58">
        <v>2003</v>
      </c>
    </row>
    <row r="457" spans="1:5" ht="15" customHeight="1" x14ac:dyDescent="0.35">
      <c r="A457" s="114"/>
      <c r="B457" s="115"/>
      <c r="C457" s="56" t="s">
        <v>666</v>
      </c>
      <c r="D457" s="57" t="s">
        <v>133</v>
      </c>
      <c r="E457" s="58">
        <v>2003</v>
      </c>
    </row>
    <row r="458" spans="1:5" ht="15" customHeight="1" x14ac:dyDescent="0.35">
      <c r="A458" s="114" t="s">
        <v>33</v>
      </c>
      <c r="B458" s="115" t="s">
        <v>667</v>
      </c>
      <c r="C458" s="56" t="s">
        <v>668</v>
      </c>
      <c r="D458" s="57" t="s">
        <v>133</v>
      </c>
      <c r="E458" s="58">
        <v>1998</v>
      </c>
    </row>
    <row r="459" spans="1:5" ht="15" customHeight="1" x14ac:dyDescent="0.35">
      <c r="A459" s="114"/>
      <c r="B459" s="115"/>
      <c r="C459" s="56" t="s">
        <v>669</v>
      </c>
      <c r="D459" s="57" t="s">
        <v>133</v>
      </c>
      <c r="E459" s="58">
        <v>1998</v>
      </c>
    </row>
    <row r="460" spans="1:5" ht="15" customHeight="1" x14ac:dyDescent="0.35">
      <c r="A460" s="114"/>
      <c r="B460" s="115"/>
      <c r="C460" s="56" t="s">
        <v>670</v>
      </c>
      <c r="D460" s="57" t="s">
        <v>133</v>
      </c>
      <c r="E460" s="58">
        <v>1998</v>
      </c>
    </row>
    <row r="461" spans="1:5" ht="15" customHeight="1" x14ac:dyDescent="0.35">
      <c r="A461" s="114"/>
      <c r="B461" s="115"/>
      <c r="C461" s="56" t="s">
        <v>671</v>
      </c>
      <c r="D461" s="57" t="s">
        <v>133</v>
      </c>
      <c r="E461" s="58">
        <v>1998</v>
      </c>
    </row>
    <row r="462" spans="1:5" ht="15" customHeight="1" x14ac:dyDescent="0.35">
      <c r="A462" s="114"/>
      <c r="B462" s="115"/>
      <c r="C462" s="56" t="s">
        <v>672</v>
      </c>
      <c r="D462" s="57" t="s">
        <v>133</v>
      </c>
      <c r="E462" s="58">
        <v>1998</v>
      </c>
    </row>
    <row r="463" spans="1:5" ht="15" customHeight="1" x14ac:dyDescent="0.35">
      <c r="A463" s="114"/>
      <c r="B463" s="115"/>
      <c r="C463" s="56" t="s">
        <v>673</v>
      </c>
      <c r="D463" s="57" t="s">
        <v>133</v>
      </c>
      <c r="E463" s="58">
        <v>1998</v>
      </c>
    </row>
    <row r="464" spans="1:5" ht="15" customHeight="1" x14ac:dyDescent="0.35">
      <c r="A464" s="114"/>
      <c r="B464" s="115"/>
      <c r="C464" s="56" t="s">
        <v>674</v>
      </c>
      <c r="D464" s="57" t="s">
        <v>133</v>
      </c>
      <c r="E464" s="58">
        <v>1998</v>
      </c>
    </row>
    <row r="465" spans="1:5" ht="15" customHeight="1" x14ac:dyDescent="0.35">
      <c r="A465" s="114"/>
      <c r="B465" s="115"/>
      <c r="C465" s="56" t="s">
        <v>675</v>
      </c>
      <c r="D465" s="57" t="s">
        <v>133</v>
      </c>
      <c r="E465" s="58">
        <v>1998</v>
      </c>
    </row>
    <row r="466" spans="1:5" ht="15" customHeight="1" x14ac:dyDescent="0.35">
      <c r="A466" s="114"/>
      <c r="B466" s="115"/>
      <c r="C466" s="56" t="s">
        <v>676</v>
      </c>
      <c r="D466" s="57" t="s">
        <v>133</v>
      </c>
      <c r="E466" s="58">
        <v>1998</v>
      </c>
    </row>
    <row r="467" spans="1:5" ht="15" customHeight="1" x14ac:dyDescent="0.35">
      <c r="A467" s="114"/>
      <c r="B467" s="115"/>
      <c r="C467" s="56" t="s">
        <v>677</v>
      </c>
      <c r="D467" s="57" t="s">
        <v>133</v>
      </c>
      <c r="E467" s="58">
        <v>1998</v>
      </c>
    </row>
    <row r="468" spans="1:5" ht="15" customHeight="1" x14ac:dyDescent="0.35">
      <c r="A468" s="114" t="s">
        <v>34</v>
      </c>
      <c r="B468" s="115" t="s">
        <v>678</v>
      </c>
      <c r="C468" s="56" t="s">
        <v>679</v>
      </c>
      <c r="D468" s="57" t="s">
        <v>246</v>
      </c>
      <c r="E468" s="58">
        <v>1997</v>
      </c>
    </row>
    <row r="469" spans="1:5" ht="15" customHeight="1" x14ac:dyDescent="0.35">
      <c r="A469" s="114"/>
      <c r="B469" s="115"/>
      <c r="C469" s="56" t="s">
        <v>680</v>
      </c>
      <c r="D469" s="57" t="s">
        <v>246</v>
      </c>
      <c r="E469" s="58">
        <v>2005</v>
      </c>
    </row>
    <row r="470" spans="1:5" ht="15" customHeight="1" x14ac:dyDescent="0.35">
      <c r="A470" s="114"/>
      <c r="B470" s="115"/>
      <c r="C470" s="56" t="s">
        <v>681</v>
      </c>
      <c r="D470" s="57" t="s">
        <v>246</v>
      </c>
      <c r="E470" s="58">
        <v>2005</v>
      </c>
    </row>
    <row r="471" spans="1:5" ht="15" customHeight="1" x14ac:dyDescent="0.35">
      <c r="A471" s="114"/>
      <c r="B471" s="115"/>
      <c r="C471" s="56" t="s">
        <v>682</v>
      </c>
      <c r="D471" s="57" t="s">
        <v>246</v>
      </c>
      <c r="E471" s="58">
        <v>2005</v>
      </c>
    </row>
    <row r="472" spans="1:5" ht="15" customHeight="1" x14ac:dyDescent="0.35">
      <c r="A472" s="114"/>
      <c r="B472" s="115"/>
      <c r="C472" s="56" t="s">
        <v>683</v>
      </c>
      <c r="D472" s="57" t="s">
        <v>246</v>
      </c>
      <c r="E472" s="58">
        <v>2003</v>
      </c>
    </row>
    <row r="473" spans="1:5" ht="15" customHeight="1" x14ac:dyDescent="0.35">
      <c r="A473" s="114"/>
      <c r="B473" s="115"/>
      <c r="C473" s="56" t="s">
        <v>684</v>
      </c>
      <c r="D473" s="57" t="s">
        <v>246</v>
      </c>
      <c r="E473" s="58">
        <v>2005</v>
      </c>
    </row>
    <row r="474" spans="1:5" ht="15" customHeight="1" x14ac:dyDescent="0.35">
      <c r="A474" s="114"/>
      <c r="B474" s="115"/>
      <c r="C474" s="56" t="s">
        <v>685</v>
      </c>
      <c r="D474" s="57" t="s">
        <v>246</v>
      </c>
      <c r="E474" s="58">
        <v>1992</v>
      </c>
    </row>
    <row r="475" spans="1:5" ht="15" customHeight="1" x14ac:dyDescent="0.35">
      <c r="A475" s="114"/>
      <c r="B475" s="115"/>
      <c r="C475" s="56" t="s">
        <v>686</v>
      </c>
      <c r="D475" s="57" t="s">
        <v>246</v>
      </c>
      <c r="E475" s="58">
        <v>2005</v>
      </c>
    </row>
    <row r="476" spans="1:5" ht="15" customHeight="1" x14ac:dyDescent="0.35">
      <c r="A476" s="114"/>
      <c r="B476" s="115"/>
      <c r="C476" s="56" t="s">
        <v>687</v>
      </c>
      <c r="D476" s="57" t="s">
        <v>246</v>
      </c>
      <c r="E476" s="58">
        <v>2005</v>
      </c>
    </row>
    <row r="477" spans="1:5" ht="15" customHeight="1" x14ac:dyDescent="0.35">
      <c r="A477" s="114"/>
      <c r="B477" s="115"/>
      <c r="C477" s="56" t="s">
        <v>688</v>
      </c>
      <c r="D477" s="57" t="s">
        <v>246</v>
      </c>
      <c r="E477" s="58">
        <v>2005</v>
      </c>
    </row>
    <row r="478" spans="1:5" ht="15" customHeight="1" x14ac:dyDescent="0.35">
      <c r="A478" s="114"/>
      <c r="B478" s="115"/>
      <c r="C478" s="56" t="s">
        <v>689</v>
      </c>
      <c r="D478" s="57" t="s">
        <v>246</v>
      </c>
      <c r="E478" s="58">
        <v>2005</v>
      </c>
    </row>
    <row r="479" spans="1:5" ht="15" customHeight="1" x14ac:dyDescent="0.35">
      <c r="A479" s="114"/>
      <c r="B479" s="115"/>
      <c r="C479" s="56" t="s">
        <v>690</v>
      </c>
      <c r="D479" s="57" t="s">
        <v>246</v>
      </c>
      <c r="E479" s="58">
        <v>2005</v>
      </c>
    </row>
    <row r="480" spans="1:5" ht="15" customHeight="1" x14ac:dyDescent="0.35">
      <c r="A480" s="114"/>
      <c r="B480" s="115"/>
      <c r="C480" s="56" t="s">
        <v>691</v>
      </c>
      <c r="D480" s="57" t="s">
        <v>246</v>
      </c>
      <c r="E480" s="58">
        <v>2002</v>
      </c>
    </row>
    <row r="481" spans="1:5" ht="15" customHeight="1" x14ac:dyDescent="0.35">
      <c r="A481" s="114" t="s">
        <v>35</v>
      </c>
      <c r="B481" s="115" t="s">
        <v>692</v>
      </c>
      <c r="C481" s="56" t="s">
        <v>693</v>
      </c>
      <c r="D481" s="57" t="s">
        <v>133</v>
      </c>
      <c r="E481" s="58">
        <v>2004</v>
      </c>
    </row>
    <row r="482" spans="1:5" ht="15" customHeight="1" x14ac:dyDescent="0.35">
      <c r="A482" s="114"/>
      <c r="B482" s="115"/>
      <c r="C482" s="56" t="s">
        <v>694</v>
      </c>
      <c r="D482" s="57" t="s">
        <v>133</v>
      </c>
      <c r="E482" s="58">
        <v>2004</v>
      </c>
    </row>
    <row r="483" spans="1:5" ht="15" customHeight="1" x14ac:dyDescent="0.35">
      <c r="A483" s="114"/>
      <c r="B483" s="115"/>
      <c r="C483" s="56" t="s">
        <v>695</v>
      </c>
      <c r="D483" s="57" t="s">
        <v>133</v>
      </c>
      <c r="E483" s="58">
        <v>2004</v>
      </c>
    </row>
    <row r="484" spans="1:5" ht="15" customHeight="1" x14ac:dyDescent="0.35">
      <c r="A484" s="114"/>
      <c r="B484" s="115"/>
      <c r="C484" s="56" t="s">
        <v>696</v>
      </c>
      <c r="D484" s="57" t="s">
        <v>133</v>
      </c>
      <c r="E484" s="58">
        <v>2004</v>
      </c>
    </row>
    <row r="485" spans="1:5" ht="15" customHeight="1" x14ac:dyDescent="0.35">
      <c r="A485" s="114"/>
      <c r="B485" s="115"/>
      <c r="C485" s="56" t="s">
        <v>697</v>
      </c>
      <c r="D485" s="57" t="s">
        <v>133</v>
      </c>
      <c r="E485" s="58">
        <v>2004</v>
      </c>
    </row>
    <row r="486" spans="1:5" ht="15" customHeight="1" x14ac:dyDescent="0.35">
      <c r="A486" s="114"/>
      <c r="B486" s="115"/>
      <c r="C486" s="56" t="s">
        <v>698</v>
      </c>
      <c r="D486" s="57" t="s">
        <v>133</v>
      </c>
      <c r="E486" s="58">
        <v>2004</v>
      </c>
    </row>
    <row r="487" spans="1:5" ht="15" customHeight="1" x14ac:dyDescent="0.35">
      <c r="A487" s="114"/>
      <c r="B487" s="115"/>
      <c r="C487" s="56" t="s">
        <v>699</v>
      </c>
      <c r="D487" s="57" t="s">
        <v>133</v>
      </c>
      <c r="E487" s="58">
        <v>2004</v>
      </c>
    </row>
    <row r="488" spans="1:5" ht="15" customHeight="1" x14ac:dyDescent="0.35">
      <c r="A488" s="114"/>
      <c r="B488" s="115"/>
      <c r="C488" s="56" t="s">
        <v>700</v>
      </c>
      <c r="D488" s="57" t="s">
        <v>133</v>
      </c>
      <c r="E488" s="58">
        <v>2004</v>
      </c>
    </row>
    <row r="489" spans="1:5" ht="15" customHeight="1" x14ac:dyDescent="0.35">
      <c r="A489" s="114"/>
      <c r="B489" s="115"/>
      <c r="C489" s="56" t="s">
        <v>701</v>
      </c>
      <c r="D489" s="57" t="s">
        <v>133</v>
      </c>
      <c r="E489" s="58">
        <v>2004</v>
      </c>
    </row>
    <row r="490" spans="1:5" ht="15" customHeight="1" x14ac:dyDescent="0.35">
      <c r="A490" s="114"/>
      <c r="B490" s="115"/>
      <c r="C490" s="56" t="s">
        <v>702</v>
      </c>
      <c r="D490" s="57" t="s">
        <v>133</v>
      </c>
      <c r="E490" s="58">
        <v>2004</v>
      </c>
    </row>
    <row r="491" spans="1:5" ht="15" customHeight="1" x14ac:dyDescent="0.35">
      <c r="A491" s="114"/>
      <c r="B491" s="115"/>
      <c r="C491" s="56" t="s">
        <v>703</v>
      </c>
      <c r="D491" s="57" t="s">
        <v>133</v>
      </c>
      <c r="E491" s="58">
        <v>2004</v>
      </c>
    </row>
    <row r="492" spans="1:5" ht="15" customHeight="1" x14ac:dyDescent="0.35">
      <c r="A492" s="114" t="s">
        <v>79</v>
      </c>
      <c r="B492" s="115" t="s">
        <v>704</v>
      </c>
      <c r="C492" s="60" t="s">
        <v>705</v>
      </c>
      <c r="D492" s="58" t="s">
        <v>133</v>
      </c>
      <c r="E492" s="58">
        <v>1986</v>
      </c>
    </row>
    <row r="493" spans="1:5" ht="15" customHeight="1" x14ac:dyDescent="0.35">
      <c r="A493" s="114"/>
      <c r="B493" s="115"/>
      <c r="C493" s="60" t="s">
        <v>706</v>
      </c>
      <c r="D493" s="58" t="s">
        <v>133</v>
      </c>
      <c r="E493" s="58">
        <v>1986</v>
      </c>
    </row>
    <row r="494" spans="1:5" ht="15" customHeight="1" x14ac:dyDescent="0.35">
      <c r="A494" s="114"/>
      <c r="B494" s="115"/>
      <c r="C494" s="60" t="s">
        <v>707</v>
      </c>
      <c r="D494" s="58" t="s">
        <v>133</v>
      </c>
      <c r="E494" s="58">
        <v>1986</v>
      </c>
    </row>
    <row r="495" spans="1:5" ht="15" customHeight="1" x14ac:dyDescent="0.35">
      <c r="A495" s="114"/>
      <c r="B495" s="115"/>
      <c r="C495" s="60" t="s">
        <v>708</v>
      </c>
      <c r="D495" s="58" t="s">
        <v>133</v>
      </c>
      <c r="E495" s="58">
        <v>1986</v>
      </c>
    </row>
    <row r="496" spans="1:5" ht="15" customHeight="1" x14ac:dyDescent="0.35">
      <c r="A496" s="114"/>
      <c r="B496" s="115"/>
      <c r="C496" s="60" t="s">
        <v>709</v>
      </c>
      <c r="D496" s="58" t="s">
        <v>133</v>
      </c>
      <c r="E496" s="58">
        <v>1986</v>
      </c>
    </row>
    <row r="497" spans="1:5" ht="15" customHeight="1" x14ac:dyDescent="0.35">
      <c r="A497" s="114"/>
      <c r="B497" s="115"/>
      <c r="C497" s="60" t="s">
        <v>710</v>
      </c>
      <c r="D497" s="58" t="s">
        <v>133</v>
      </c>
      <c r="E497" s="58">
        <v>1986</v>
      </c>
    </row>
    <row r="498" spans="1:5" ht="15" customHeight="1" x14ac:dyDescent="0.35">
      <c r="A498" s="114"/>
      <c r="B498" s="115"/>
      <c r="C498" s="60" t="s">
        <v>711</v>
      </c>
      <c r="D498" s="58" t="s">
        <v>133</v>
      </c>
      <c r="E498" s="58">
        <v>1986</v>
      </c>
    </row>
    <row r="499" spans="1:5" ht="15" customHeight="1" x14ac:dyDescent="0.35">
      <c r="A499" s="114"/>
      <c r="B499" s="115"/>
      <c r="C499" s="60" t="s">
        <v>712</v>
      </c>
      <c r="D499" s="58" t="s">
        <v>133</v>
      </c>
      <c r="E499" s="58">
        <v>1986</v>
      </c>
    </row>
    <row r="500" spans="1:5" ht="15" customHeight="1" x14ac:dyDescent="0.35">
      <c r="A500" s="114" t="s">
        <v>117</v>
      </c>
      <c r="B500" s="115" t="s">
        <v>713</v>
      </c>
      <c r="C500" s="60" t="s">
        <v>714</v>
      </c>
      <c r="D500" s="58" t="s">
        <v>246</v>
      </c>
      <c r="E500" s="58">
        <v>2004</v>
      </c>
    </row>
    <row r="501" spans="1:5" ht="15" customHeight="1" x14ac:dyDescent="0.35">
      <c r="A501" s="114"/>
      <c r="B501" s="115"/>
      <c r="C501" s="60" t="s">
        <v>715</v>
      </c>
      <c r="D501" s="58" t="s">
        <v>246</v>
      </c>
      <c r="E501" s="58">
        <v>2004</v>
      </c>
    </row>
    <row r="502" spans="1:5" ht="15" customHeight="1" x14ac:dyDescent="0.35">
      <c r="A502" s="114"/>
      <c r="B502" s="115"/>
      <c r="C502" s="60" t="s">
        <v>716</v>
      </c>
      <c r="D502" s="58" t="s">
        <v>246</v>
      </c>
      <c r="E502" s="58">
        <v>2004</v>
      </c>
    </row>
    <row r="503" spans="1:5" ht="15" customHeight="1" x14ac:dyDescent="0.35">
      <c r="A503" s="114"/>
      <c r="B503" s="115"/>
      <c r="C503" s="60" t="s">
        <v>717</v>
      </c>
      <c r="D503" s="58" t="s">
        <v>246</v>
      </c>
      <c r="E503" s="58">
        <v>2004</v>
      </c>
    </row>
    <row r="504" spans="1:5" ht="15" customHeight="1" x14ac:dyDescent="0.35">
      <c r="A504" s="114"/>
      <c r="B504" s="115"/>
      <c r="C504" s="60" t="s">
        <v>718</v>
      </c>
      <c r="D504" s="58" t="s">
        <v>246</v>
      </c>
      <c r="E504" s="58">
        <v>2004</v>
      </c>
    </row>
    <row r="505" spans="1:5" ht="15" customHeight="1" x14ac:dyDescent="0.35">
      <c r="A505" s="114"/>
      <c r="B505" s="115"/>
      <c r="C505" s="60" t="s">
        <v>719</v>
      </c>
      <c r="D505" s="58" t="s">
        <v>246</v>
      </c>
      <c r="E505" s="58">
        <v>2004</v>
      </c>
    </row>
    <row r="506" spans="1:5" ht="15" customHeight="1" x14ac:dyDescent="0.35">
      <c r="A506" s="114"/>
      <c r="B506" s="115"/>
      <c r="C506" s="60" t="s">
        <v>720</v>
      </c>
      <c r="D506" s="58" t="s">
        <v>246</v>
      </c>
      <c r="E506" s="58">
        <v>2004</v>
      </c>
    </row>
    <row r="507" spans="1:5" ht="15" customHeight="1" x14ac:dyDescent="0.35">
      <c r="A507" s="114"/>
      <c r="B507" s="115"/>
      <c r="C507" s="60" t="s">
        <v>721</v>
      </c>
      <c r="D507" s="58" t="s">
        <v>246</v>
      </c>
      <c r="E507" s="58">
        <v>2004</v>
      </c>
    </row>
    <row r="508" spans="1:5" ht="15" customHeight="1" x14ac:dyDescent="0.35">
      <c r="A508" s="114"/>
      <c r="B508" s="115"/>
      <c r="C508" s="60" t="s">
        <v>722</v>
      </c>
      <c r="D508" s="58" t="s">
        <v>246</v>
      </c>
      <c r="E508" s="58">
        <v>2004</v>
      </c>
    </row>
    <row r="509" spans="1:5" ht="15" customHeight="1" x14ac:dyDescent="0.35">
      <c r="A509" s="114"/>
      <c r="B509" s="115"/>
      <c r="C509" s="60" t="s">
        <v>723</v>
      </c>
      <c r="D509" s="58" t="s">
        <v>246</v>
      </c>
      <c r="E509" s="58">
        <v>2004</v>
      </c>
    </row>
    <row r="510" spans="1:5" ht="15" customHeight="1" x14ac:dyDescent="0.35">
      <c r="A510" s="114"/>
      <c r="B510" s="115"/>
      <c r="C510" s="60" t="s">
        <v>724</v>
      </c>
      <c r="D510" s="58" t="s">
        <v>246</v>
      </c>
      <c r="E510" s="58">
        <v>2004</v>
      </c>
    </row>
    <row r="511" spans="1:5" ht="15" customHeight="1" x14ac:dyDescent="0.35">
      <c r="A511" s="114"/>
      <c r="B511" s="115"/>
      <c r="C511" s="60" t="s">
        <v>725</v>
      </c>
      <c r="D511" s="58" t="s">
        <v>246</v>
      </c>
      <c r="E511" s="58">
        <v>2004</v>
      </c>
    </row>
    <row r="512" spans="1:5" ht="15" customHeight="1" x14ac:dyDescent="0.35">
      <c r="A512" s="114"/>
      <c r="B512" s="115"/>
      <c r="C512" s="60" t="s">
        <v>726</v>
      </c>
      <c r="D512" s="58" t="s">
        <v>246</v>
      </c>
      <c r="E512" s="58">
        <v>2004</v>
      </c>
    </row>
    <row r="513" spans="1:5" ht="15" customHeight="1" x14ac:dyDescent="0.35">
      <c r="A513" s="114"/>
      <c r="B513" s="115"/>
      <c r="C513" s="60" t="s">
        <v>727</v>
      </c>
      <c r="D513" s="58" t="s">
        <v>246</v>
      </c>
      <c r="E513" s="58">
        <v>2004</v>
      </c>
    </row>
    <row r="514" spans="1:5" ht="15" customHeight="1" x14ac:dyDescent="0.35">
      <c r="A514" s="114"/>
      <c r="B514" s="115"/>
      <c r="C514" s="60" t="s">
        <v>728</v>
      </c>
      <c r="D514" s="58" t="s">
        <v>246</v>
      </c>
      <c r="E514" s="58">
        <v>2004</v>
      </c>
    </row>
    <row r="515" spans="1:5" ht="15" customHeight="1" x14ac:dyDescent="0.35">
      <c r="A515" s="114" t="s">
        <v>118</v>
      </c>
      <c r="B515" s="115" t="s">
        <v>729</v>
      </c>
      <c r="C515" s="56" t="s">
        <v>730</v>
      </c>
      <c r="D515" s="57" t="s">
        <v>133</v>
      </c>
      <c r="E515" s="58">
        <v>1998</v>
      </c>
    </row>
    <row r="516" spans="1:5" ht="15" customHeight="1" x14ac:dyDescent="0.35">
      <c r="A516" s="114"/>
      <c r="B516" s="115"/>
      <c r="C516" s="56" t="s">
        <v>731</v>
      </c>
      <c r="D516" s="57" t="s">
        <v>133</v>
      </c>
      <c r="E516" s="58">
        <v>1998</v>
      </c>
    </row>
    <row r="517" spans="1:5" ht="15" customHeight="1" x14ac:dyDescent="0.35">
      <c r="A517" s="114"/>
      <c r="B517" s="115"/>
      <c r="C517" s="56" t="s">
        <v>732</v>
      </c>
      <c r="D517" s="57" t="s">
        <v>133</v>
      </c>
      <c r="E517" s="58">
        <v>1998</v>
      </c>
    </row>
    <row r="518" spans="1:5" ht="15" customHeight="1" x14ac:dyDescent="0.35">
      <c r="A518" s="114"/>
      <c r="B518" s="115"/>
      <c r="C518" s="56" t="s">
        <v>733</v>
      </c>
      <c r="D518" s="57" t="s">
        <v>133</v>
      </c>
      <c r="E518" s="58">
        <v>1998</v>
      </c>
    </row>
    <row r="519" spans="1:5" ht="15" customHeight="1" x14ac:dyDescent="0.35">
      <c r="A519" s="114"/>
      <c r="B519" s="115"/>
      <c r="C519" s="56" t="s">
        <v>734</v>
      </c>
      <c r="D519" s="57" t="s">
        <v>133</v>
      </c>
      <c r="E519" s="58">
        <v>1998</v>
      </c>
    </row>
    <row r="520" spans="1:5" ht="15" customHeight="1" x14ac:dyDescent="0.35">
      <c r="A520" s="114"/>
      <c r="B520" s="115"/>
      <c r="C520" s="56" t="s">
        <v>735</v>
      </c>
      <c r="D520" s="57" t="s">
        <v>133</v>
      </c>
      <c r="E520" s="58">
        <v>1998</v>
      </c>
    </row>
    <row r="521" spans="1:5" ht="15" customHeight="1" x14ac:dyDescent="0.35">
      <c r="A521" s="114"/>
      <c r="B521" s="115"/>
      <c r="C521" s="56" t="s">
        <v>736</v>
      </c>
      <c r="D521" s="57" t="s">
        <v>133</v>
      </c>
      <c r="E521" s="58">
        <v>1998</v>
      </c>
    </row>
    <row r="522" spans="1:5" ht="15" customHeight="1" x14ac:dyDescent="0.35">
      <c r="A522" s="114"/>
      <c r="B522" s="115"/>
      <c r="C522" s="56" t="s">
        <v>737</v>
      </c>
      <c r="D522" s="57" t="s">
        <v>133</v>
      </c>
      <c r="E522" s="58">
        <v>1998</v>
      </c>
    </row>
    <row r="523" spans="1:5" ht="15" customHeight="1" x14ac:dyDescent="0.35">
      <c r="A523" s="114"/>
      <c r="B523" s="115"/>
      <c r="C523" s="56" t="s">
        <v>738</v>
      </c>
      <c r="D523" s="57" t="s">
        <v>133</v>
      </c>
      <c r="E523" s="58">
        <v>1998</v>
      </c>
    </row>
    <row r="524" spans="1:5" ht="15" customHeight="1" x14ac:dyDescent="0.35">
      <c r="A524" s="114"/>
      <c r="B524" s="115"/>
      <c r="C524" s="56" t="s">
        <v>739</v>
      </c>
      <c r="D524" s="57" t="s">
        <v>133</v>
      </c>
      <c r="E524" s="58">
        <v>1998</v>
      </c>
    </row>
    <row r="525" spans="1:5" ht="15" customHeight="1" x14ac:dyDescent="0.35">
      <c r="A525" s="114" t="s">
        <v>119</v>
      </c>
      <c r="B525" s="115" t="s">
        <v>740</v>
      </c>
      <c r="C525" s="72" t="s">
        <v>906</v>
      </c>
      <c r="D525" s="73" t="s">
        <v>133</v>
      </c>
      <c r="E525" s="74">
        <v>2017</v>
      </c>
    </row>
    <row r="526" spans="1:5" ht="15" customHeight="1" x14ac:dyDescent="0.35">
      <c r="A526" s="114"/>
      <c r="B526" s="115"/>
      <c r="C526" s="72" t="s">
        <v>907</v>
      </c>
      <c r="D526" s="73" t="s">
        <v>133</v>
      </c>
      <c r="E526" s="74">
        <v>2017</v>
      </c>
    </row>
    <row r="527" spans="1:5" ht="15" customHeight="1" x14ac:dyDescent="0.35">
      <c r="A527" s="114"/>
      <c r="B527" s="115"/>
      <c r="C527" s="72" t="s">
        <v>908</v>
      </c>
      <c r="D527" s="73" t="s">
        <v>272</v>
      </c>
      <c r="E527" s="74">
        <v>2018</v>
      </c>
    </row>
    <row r="528" spans="1:5" ht="15" customHeight="1" x14ac:dyDescent="0.35">
      <c r="A528" s="114"/>
      <c r="B528" s="115"/>
      <c r="C528" s="72" t="s">
        <v>909</v>
      </c>
      <c r="D528" s="73" t="s">
        <v>133</v>
      </c>
      <c r="E528" s="74">
        <v>2017</v>
      </c>
    </row>
    <row r="529" spans="1:5" ht="15" customHeight="1" x14ac:dyDescent="0.35">
      <c r="A529" s="114"/>
      <c r="B529" s="115"/>
      <c r="C529" s="72" t="s">
        <v>910</v>
      </c>
      <c r="D529" s="73" t="s">
        <v>133</v>
      </c>
      <c r="E529" s="74">
        <v>2017</v>
      </c>
    </row>
    <row r="530" spans="1:5" ht="15" customHeight="1" x14ac:dyDescent="0.35">
      <c r="A530" s="114"/>
      <c r="B530" s="115"/>
      <c r="C530" s="72" t="s">
        <v>911</v>
      </c>
      <c r="D530" s="73" t="s">
        <v>133</v>
      </c>
      <c r="E530" s="74">
        <v>2017</v>
      </c>
    </row>
    <row r="531" spans="1:5" ht="15" customHeight="1" x14ac:dyDescent="0.35">
      <c r="A531" s="114"/>
      <c r="B531" s="115"/>
      <c r="C531" s="72" t="s">
        <v>741</v>
      </c>
      <c r="D531" s="73" t="s">
        <v>133</v>
      </c>
      <c r="E531" s="74">
        <v>2003</v>
      </c>
    </row>
    <row r="532" spans="1:5" ht="15" customHeight="1" x14ac:dyDescent="0.35">
      <c r="A532" s="114"/>
      <c r="B532" s="115"/>
      <c r="C532" s="72" t="s">
        <v>742</v>
      </c>
      <c r="D532" s="73" t="s">
        <v>133</v>
      </c>
      <c r="E532" s="74">
        <v>2004</v>
      </c>
    </row>
    <row r="533" spans="1:5" ht="15" customHeight="1" x14ac:dyDescent="0.35">
      <c r="A533" s="114"/>
      <c r="B533" s="115"/>
      <c r="C533" s="72" t="s">
        <v>743</v>
      </c>
      <c r="D533" s="73" t="s">
        <v>133</v>
      </c>
      <c r="E533" s="74">
        <v>2004</v>
      </c>
    </row>
    <row r="534" spans="1:5" ht="15" customHeight="1" x14ac:dyDescent="0.35">
      <c r="A534" s="114"/>
      <c r="B534" s="115"/>
      <c r="C534" s="72" t="s">
        <v>744</v>
      </c>
      <c r="D534" s="73" t="s">
        <v>133</v>
      </c>
      <c r="E534" s="74">
        <v>2004</v>
      </c>
    </row>
    <row r="535" spans="1:5" ht="15" customHeight="1" x14ac:dyDescent="0.35">
      <c r="A535" s="114"/>
      <c r="B535" s="115"/>
      <c r="C535" s="72" t="s">
        <v>745</v>
      </c>
      <c r="D535" s="73" t="s">
        <v>133</v>
      </c>
      <c r="E535" s="74">
        <v>2004</v>
      </c>
    </row>
    <row r="536" spans="1:5" ht="15" customHeight="1" x14ac:dyDescent="0.35">
      <c r="A536" s="114" t="s">
        <v>120</v>
      </c>
      <c r="B536" s="115" t="s">
        <v>746</v>
      </c>
      <c r="C536" s="56" t="s">
        <v>747</v>
      </c>
      <c r="D536" s="57" t="s">
        <v>246</v>
      </c>
      <c r="E536" s="58">
        <v>2004</v>
      </c>
    </row>
    <row r="537" spans="1:5" ht="15" customHeight="1" x14ac:dyDescent="0.35">
      <c r="A537" s="114"/>
      <c r="B537" s="115"/>
      <c r="C537" s="56" t="s">
        <v>748</v>
      </c>
      <c r="D537" s="57" t="s">
        <v>246</v>
      </c>
      <c r="E537" s="58">
        <v>2004</v>
      </c>
    </row>
    <row r="538" spans="1:5" ht="15" customHeight="1" x14ac:dyDescent="0.35">
      <c r="A538" s="114"/>
      <c r="B538" s="115"/>
      <c r="C538" s="56" t="s">
        <v>749</v>
      </c>
      <c r="D538" s="57" t="s">
        <v>246</v>
      </c>
      <c r="E538" s="58">
        <v>2004</v>
      </c>
    </row>
    <row r="539" spans="1:5" ht="15" customHeight="1" x14ac:dyDescent="0.35">
      <c r="A539" s="114"/>
      <c r="B539" s="115"/>
      <c r="C539" s="56" t="s">
        <v>750</v>
      </c>
      <c r="D539" s="57" t="s">
        <v>246</v>
      </c>
      <c r="E539" s="58">
        <v>2004</v>
      </c>
    </row>
    <row r="540" spans="1:5" ht="15" customHeight="1" x14ac:dyDescent="0.35">
      <c r="A540" s="114"/>
      <c r="B540" s="115"/>
      <c r="C540" s="56" t="s">
        <v>751</v>
      </c>
      <c r="D540" s="57" t="s">
        <v>246</v>
      </c>
      <c r="E540" s="58">
        <v>2004</v>
      </c>
    </row>
    <row r="541" spans="1:5" ht="15" customHeight="1" x14ac:dyDescent="0.35">
      <c r="A541" s="114"/>
      <c r="B541" s="115"/>
      <c r="C541" s="56" t="s">
        <v>752</v>
      </c>
      <c r="D541" s="57" t="s">
        <v>246</v>
      </c>
      <c r="E541" s="58">
        <v>2004</v>
      </c>
    </row>
    <row r="542" spans="1:5" ht="15" customHeight="1" x14ac:dyDescent="0.35">
      <c r="A542" s="114"/>
      <c r="B542" s="115"/>
      <c r="C542" s="56" t="s">
        <v>753</v>
      </c>
      <c r="D542" s="57" t="s">
        <v>246</v>
      </c>
      <c r="E542" s="58">
        <v>2004</v>
      </c>
    </row>
    <row r="543" spans="1:5" ht="15" customHeight="1" x14ac:dyDescent="0.35">
      <c r="A543" s="114"/>
      <c r="B543" s="115"/>
      <c r="C543" s="56" t="s">
        <v>754</v>
      </c>
      <c r="D543" s="57" t="s">
        <v>246</v>
      </c>
      <c r="E543" s="58">
        <v>2004</v>
      </c>
    </row>
    <row r="544" spans="1:5" ht="15" customHeight="1" x14ac:dyDescent="0.35">
      <c r="A544" s="114" t="s">
        <v>80</v>
      </c>
      <c r="B544" s="115" t="s">
        <v>755</v>
      </c>
      <c r="C544" s="56" t="s">
        <v>756</v>
      </c>
      <c r="D544" s="57" t="s">
        <v>133</v>
      </c>
      <c r="E544" s="58">
        <v>1986</v>
      </c>
    </row>
    <row r="545" spans="1:5" ht="15" customHeight="1" x14ac:dyDescent="0.35">
      <c r="A545" s="114"/>
      <c r="B545" s="115"/>
      <c r="C545" s="56" t="s">
        <v>757</v>
      </c>
      <c r="D545" s="57" t="s">
        <v>133</v>
      </c>
      <c r="E545" s="58">
        <v>1986</v>
      </c>
    </row>
    <row r="546" spans="1:5" ht="15" customHeight="1" x14ac:dyDescent="0.35">
      <c r="A546" s="114"/>
      <c r="B546" s="115"/>
      <c r="C546" s="56" t="s">
        <v>758</v>
      </c>
      <c r="D546" s="57" t="s">
        <v>133</v>
      </c>
      <c r="E546" s="58">
        <v>1986</v>
      </c>
    </row>
    <row r="547" spans="1:5" ht="15" customHeight="1" x14ac:dyDescent="0.35">
      <c r="A547" s="114"/>
      <c r="B547" s="115"/>
      <c r="C547" s="56" t="s">
        <v>759</v>
      </c>
      <c r="D547" s="57" t="s">
        <v>133</v>
      </c>
      <c r="E547" s="58">
        <v>1986</v>
      </c>
    </row>
    <row r="548" spans="1:5" ht="15" customHeight="1" x14ac:dyDescent="0.35">
      <c r="A548" s="114" t="s">
        <v>121</v>
      </c>
      <c r="B548" s="115" t="s">
        <v>760</v>
      </c>
      <c r="C548" s="56" t="s">
        <v>761</v>
      </c>
      <c r="D548" s="57" t="s">
        <v>133</v>
      </c>
      <c r="E548" s="58">
        <v>2003</v>
      </c>
    </row>
    <row r="549" spans="1:5" ht="15" customHeight="1" x14ac:dyDescent="0.35">
      <c r="A549" s="114"/>
      <c r="B549" s="115"/>
      <c r="C549" s="56" t="s">
        <v>762</v>
      </c>
      <c r="D549" s="57" t="s">
        <v>133</v>
      </c>
      <c r="E549" s="58">
        <v>2003</v>
      </c>
    </row>
    <row r="550" spans="1:5" ht="15" customHeight="1" x14ac:dyDescent="0.35">
      <c r="A550" s="114"/>
      <c r="B550" s="115"/>
      <c r="C550" s="56" t="s">
        <v>763</v>
      </c>
      <c r="D550" s="57" t="s">
        <v>133</v>
      </c>
      <c r="E550" s="58">
        <v>2003</v>
      </c>
    </row>
    <row r="551" spans="1:5" ht="15" customHeight="1" x14ac:dyDescent="0.35">
      <c r="A551" s="114"/>
      <c r="B551" s="115"/>
      <c r="C551" s="56" t="s">
        <v>764</v>
      </c>
      <c r="D551" s="57" t="s">
        <v>133</v>
      </c>
      <c r="E551" s="58">
        <v>2003</v>
      </c>
    </row>
    <row r="552" spans="1:5" ht="15" customHeight="1" x14ac:dyDescent="0.35">
      <c r="A552" s="114"/>
      <c r="B552" s="115"/>
      <c r="C552" s="56" t="s">
        <v>765</v>
      </c>
      <c r="D552" s="57" t="s">
        <v>133</v>
      </c>
      <c r="E552" s="58">
        <v>2003</v>
      </c>
    </row>
    <row r="553" spans="1:5" ht="15" customHeight="1" x14ac:dyDescent="0.35">
      <c r="A553" s="114" t="s">
        <v>36</v>
      </c>
      <c r="B553" s="115" t="s">
        <v>766</v>
      </c>
      <c r="C553" s="56" t="s">
        <v>767</v>
      </c>
      <c r="D553" s="57" t="s">
        <v>133</v>
      </c>
      <c r="E553" s="58">
        <v>1986</v>
      </c>
    </row>
    <row r="554" spans="1:5" ht="15" customHeight="1" x14ac:dyDescent="0.35">
      <c r="A554" s="114"/>
      <c r="B554" s="115"/>
      <c r="C554" s="56" t="s">
        <v>768</v>
      </c>
      <c r="D554" s="57" t="s">
        <v>133</v>
      </c>
      <c r="E554" s="58">
        <v>1986</v>
      </c>
    </row>
    <row r="555" spans="1:5" ht="15" customHeight="1" x14ac:dyDescent="0.35">
      <c r="A555" s="114"/>
      <c r="B555" s="115"/>
      <c r="C555" s="56" t="s">
        <v>769</v>
      </c>
      <c r="D555" s="57" t="s">
        <v>133</v>
      </c>
      <c r="E555" s="58">
        <v>1986</v>
      </c>
    </row>
    <row r="556" spans="1:5" ht="15" customHeight="1" x14ac:dyDescent="0.35">
      <c r="A556" s="114"/>
      <c r="B556" s="115"/>
      <c r="C556" s="56" t="s">
        <v>770</v>
      </c>
      <c r="D556" s="57" t="s">
        <v>133</v>
      </c>
      <c r="E556" s="58">
        <v>1986</v>
      </c>
    </row>
    <row r="557" spans="1:5" ht="15" customHeight="1" x14ac:dyDescent="0.35">
      <c r="A557" s="114"/>
      <c r="B557" s="115"/>
      <c r="C557" s="56" t="s">
        <v>771</v>
      </c>
      <c r="D557" s="57" t="s">
        <v>133</v>
      </c>
      <c r="E557" s="58">
        <v>1986</v>
      </c>
    </row>
    <row r="558" spans="1:5" ht="15" customHeight="1" x14ac:dyDescent="0.35">
      <c r="A558" s="114"/>
      <c r="B558" s="115"/>
      <c r="C558" s="56" t="s">
        <v>772</v>
      </c>
      <c r="D558" s="57" t="s">
        <v>133</v>
      </c>
      <c r="E558" s="58">
        <v>1986</v>
      </c>
    </row>
    <row r="559" spans="1:5" ht="15" customHeight="1" x14ac:dyDescent="0.35">
      <c r="A559" s="114" t="s">
        <v>81</v>
      </c>
      <c r="B559" s="115" t="s">
        <v>773</v>
      </c>
      <c r="C559" s="56" t="s">
        <v>774</v>
      </c>
      <c r="D559" s="57" t="s">
        <v>246</v>
      </c>
      <c r="E559" s="58">
        <v>1999</v>
      </c>
    </row>
    <row r="560" spans="1:5" ht="15" customHeight="1" x14ac:dyDescent="0.35">
      <c r="A560" s="114"/>
      <c r="B560" s="115"/>
      <c r="C560" s="56" t="s">
        <v>775</v>
      </c>
      <c r="D560" s="57" t="s">
        <v>246</v>
      </c>
      <c r="E560" s="58">
        <v>1999</v>
      </c>
    </row>
    <row r="561" spans="1:5" ht="15" customHeight="1" x14ac:dyDescent="0.35">
      <c r="A561" s="114"/>
      <c r="B561" s="115"/>
      <c r="C561" s="56" t="s">
        <v>776</v>
      </c>
      <c r="D561" s="57" t="s">
        <v>246</v>
      </c>
      <c r="E561" s="58">
        <v>1999</v>
      </c>
    </row>
    <row r="562" spans="1:5" ht="15" customHeight="1" x14ac:dyDescent="0.35">
      <c r="A562" s="114"/>
      <c r="B562" s="115"/>
      <c r="C562" s="56" t="s">
        <v>777</v>
      </c>
      <c r="D562" s="57" t="s">
        <v>246</v>
      </c>
      <c r="E562" s="58">
        <v>1999</v>
      </c>
    </row>
    <row r="563" spans="1:5" ht="15" customHeight="1" x14ac:dyDescent="0.35">
      <c r="A563" s="114"/>
      <c r="B563" s="115"/>
      <c r="C563" s="56" t="s">
        <v>778</v>
      </c>
      <c r="D563" s="57" t="s">
        <v>246</v>
      </c>
      <c r="E563" s="58">
        <v>1999</v>
      </c>
    </row>
    <row r="564" spans="1:5" ht="15" customHeight="1" x14ac:dyDescent="0.35">
      <c r="A564" s="59" t="s">
        <v>82</v>
      </c>
      <c r="B564" s="58" t="s">
        <v>779</v>
      </c>
      <c r="C564" s="56" t="s">
        <v>780</v>
      </c>
      <c r="D564" s="57" t="s">
        <v>133</v>
      </c>
      <c r="E564" s="58">
        <v>2004</v>
      </c>
    </row>
    <row r="565" spans="1:5" ht="15" customHeight="1" x14ac:dyDescent="0.35">
      <c r="A565" s="114" t="s">
        <v>122</v>
      </c>
      <c r="B565" s="115" t="s">
        <v>781</v>
      </c>
      <c r="C565" s="56" t="s">
        <v>782</v>
      </c>
      <c r="D565" s="57" t="s">
        <v>133</v>
      </c>
      <c r="E565" s="58">
        <v>2004</v>
      </c>
    </row>
    <row r="566" spans="1:5" ht="15" customHeight="1" x14ac:dyDescent="0.35">
      <c r="A566" s="114"/>
      <c r="B566" s="115"/>
      <c r="C566" s="56" t="s">
        <v>783</v>
      </c>
      <c r="D566" s="57" t="s">
        <v>133</v>
      </c>
      <c r="E566" s="58">
        <v>2004</v>
      </c>
    </row>
    <row r="567" spans="1:5" ht="15" customHeight="1" x14ac:dyDescent="0.35">
      <c r="A567" s="114"/>
      <c r="B567" s="115"/>
      <c r="C567" s="56" t="s">
        <v>784</v>
      </c>
      <c r="D567" s="57" t="s">
        <v>133</v>
      </c>
      <c r="E567" s="58">
        <v>2004</v>
      </c>
    </row>
    <row r="568" spans="1:5" ht="15" customHeight="1" x14ac:dyDescent="0.35">
      <c r="A568" s="114"/>
      <c r="B568" s="115"/>
      <c r="C568" s="56" t="s">
        <v>785</v>
      </c>
      <c r="D568" s="57" t="s">
        <v>133</v>
      </c>
      <c r="E568" s="58">
        <v>2004</v>
      </c>
    </row>
    <row r="569" spans="1:5" ht="15" customHeight="1" x14ac:dyDescent="0.35">
      <c r="A569" s="114"/>
      <c r="B569" s="115"/>
      <c r="C569" s="56" t="s">
        <v>786</v>
      </c>
      <c r="D569" s="57" t="s">
        <v>133</v>
      </c>
      <c r="E569" s="58">
        <v>2004</v>
      </c>
    </row>
    <row r="570" spans="1:5" ht="15" customHeight="1" x14ac:dyDescent="0.35">
      <c r="A570" s="114"/>
      <c r="B570" s="115"/>
      <c r="C570" s="56" t="s">
        <v>787</v>
      </c>
      <c r="D570" s="57" t="s">
        <v>133</v>
      </c>
      <c r="E570" s="58">
        <v>2004</v>
      </c>
    </row>
    <row r="571" spans="1:5" ht="15" customHeight="1" x14ac:dyDescent="0.35">
      <c r="A571" s="114"/>
      <c r="B571" s="115"/>
      <c r="C571" s="56" t="s">
        <v>788</v>
      </c>
      <c r="D571" s="57" t="s">
        <v>133</v>
      </c>
      <c r="E571" s="58">
        <v>2004</v>
      </c>
    </row>
    <row r="572" spans="1:5" ht="15" customHeight="1" x14ac:dyDescent="0.35">
      <c r="A572" s="114" t="s">
        <v>789</v>
      </c>
      <c r="B572" s="115" t="s">
        <v>790</v>
      </c>
      <c r="C572" s="56" t="s">
        <v>791</v>
      </c>
      <c r="D572" s="57" t="s">
        <v>133</v>
      </c>
      <c r="E572" s="58">
        <v>2002</v>
      </c>
    </row>
    <row r="573" spans="1:5" ht="15" customHeight="1" x14ac:dyDescent="0.35">
      <c r="A573" s="114"/>
      <c r="B573" s="115"/>
      <c r="C573" s="56" t="s">
        <v>792</v>
      </c>
      <c r="D573" s="57" t="s">
        <v>133</v>
      </c>
      <c r="E573" s="58">
        <v>2002</v>
      </c>
    </row>
    <row r="574" spans="1:5" ht="15" customHeight="1" x14ac:dyDescent="0.35">
      <c r="A574" s="114"/>
      <c r="B574" s="115"/>
      <c r="C574" s="56" t="s">
        <v>793</v>
      </c>
      <c r="D574" s="57" t="s">
        <v>133</v>
      </c>
      <c r="E574" s="58">
        <v>2002</v>
      </c>
    </row>
    <row r="575" spans="1:5" ht="15" customHeight="1" x14ac:dyDescent="0.35">
      <c r="A575" s="114"/>
      <c r="B575" s="115"/>
      <c r="C575" s="56" t="s">
        <v>794</v>
      </c>
      <c r="D575" s="57" t="s">
        <v>133</v>
      </c>
      <c r="E575" s="58">
        <v>2002</v>
      </c>
    </row>
    <row r="576" spans="1:5" ht="15" customHeight="1" x14ac:dyDescent="0.35">
      <c r="A576" s="114"/>
      <c r="B576" s="115"/>
      <c r="C576" s="56" t="s">
        <v>795</v>
      </c>
      <c r="D576" s="57" t="s">
        <v>133</v>
      </c>
      <c r="E576" s="58">
        <v>2002</v>
      </c>
    </row>
    <row r="577" spans="1:5" ht="15" customHeight="1" x14ac:dyDescent="0.35">
      <c r="A577" s="114" t="s">
        <v>38</v>
      </c>
      <c r="B577" s="115" t="s">
        <v>796</v>
      </c>
      <c r="C577" s="56" t="s">
        <v>797</v>
      </c>
      <c r="D577" s="57" t="s">
        <v>133</v>
      </c>
      <c r="E577" s="58">
        <v>1986</v>
      </c>
    </row>
    <row r="578" spans="1:5" ht="15" customHeight="1" x14ac:dyDescent="0.35">
      <c r="A578" s="114"/>
      <c r="B578" s="115"/>
      <c r="C578" s="56" t="s">
        <v>798</v>
      </c>
      <c r="D578" s="57" t="s">
        <v>133</v>
      </c>
      <c r="E578" s="58">
        <v>1986</v>
      </c>
    </row>
    <row r="579" spans="1:5" ht="15" customHeight="1" x14ac:dyDescent="0.35">
      <c r="A579" s="114"/>
      <c r="B579" s="115"/>
      <c r="C579" s="56" t="s">
        <v>799</v>
      </c>
      <c r="D579" s="57" t="s">
        <v>133</v>
      </c>
      <c r="E579" s="58">
        <v>1986</v>
      </c>
    </row>
    <row r="580" spans="1:5" ht="15" customHeight="1" x14ac:dyDescent="0.35">
      <c r="A580" s="114"/>
      <c r="B580" s="115"/>
      <c r="C580" s="56" t="s">
        <v>800</v>
      </c>
      <c r="D580" s="57" t="s">
        <v>133</v>
      </c>
      <c r="E580" s="58">
        <v>1986</v>
      </c>
    </row>
    <row r="581" spans="1:5" ht="15" customHeight="1" x14ac:dyDescent="0.35">
      <c r="A581" s="114"/>
      <c r="B581" s="115"/>
      <c r="C581" s="56" t="s">
        <v>801</v>
      </c>
      <c r="D581" s="57" t="s">
        <v>133</v>
      </c>
      <c r="E581" s="58">
        <v>1986</v>
      </c>
    </row>
    <row r="582" spans="1:5" ht="15" customHeight="1" x14ac:dyDescent="0.35">
      <c r="A582" s="114"/>
      <c r="B582" s="115"/>
      <c r="C582" s="56" t="s">
        <v>802</v>
      </c>
      <c r="D582" s="57" t="s">
        <v>133</v>
      </c>
      <c r="E582" s="58">
        <v>1986</v>
      </c>
    </row>
    <row r="583" spans="1:5" ht="15" customHeight="1" x14ac:dyDescent="0.35">
      <c r="A583" s="114"/>
      <c r="B583" s="115"/>
      <c r="C583" s="56" t="s">
        <v>803</v>
      </c>
      <c r="D583" s="57" t="s">
        <v>133</v>
      </c>
      <c r="E583" s="58">
        <v>1986</v>
      </c>
    </row>
    <row r="584" spans="1:5" ht="15" customHeight="1" x14ac:dyDescent="0.35">
      <c r="A584" s="114"/>
      <c r="B584" s="115"/>
      <c r="C584" s="56" t="s">
        <v>804</v>
      </c>
      <c r="D584" s="57" t="s">
        <v>133</v>
      </c>
      <c r="E584" s="58">
        <v>1986</v>
      </c>
    </row>
    <row r="585" spans="1:5" ht="15" customHeight="1" x14ac:dyDescent="0.35">
      <c r="A585" s="59" t="s">
        <v>39</v>
      </c>
      <c r="B585" s="58" t="s">
        <v>805</v>
      </c>
      <c r="C585" s="56" t="s">
        <v>806</v>
      </c>
      <c r="D585" s="57" t="s">
        <v>133</v>
      </c>
      <c r="E585" s="58">
        <v>2004</v>
      </c>
    </row>
    <row r="586" spans="1:5" ht="15" customHeight="1" x14ac:dyDescent="0.35">
      <c r="A586" s="114" t="s">
        <v>40</v>
      </c>
      <c r="B586" s="115" t="s">
        <v>807</v>
      </c>
      <c r="C586" s="56" t="s">
        <v>808</v>
      </c>
      <c r="D586" s="57" t="s">
        <v>133</v>
      </c>
      <c r="E586" s="58">
        <v>1986</v>
      </c>
    </row>
    <row r="587" spans="1:5" ht="15" customHeight="1" x14ac:dyDescent="0.35">
      <c r="A587" s="114"/>
      <c r="B587" s="115"/>
      <c r="C587" s="56" t="s">
        <v>809</v>
      </c>
      <c r="D587" s="57" t="s">
        <v>133</v>
      </c>
      <c r="E587" s="58">
        <v>1986</v>
      </c>
    </row>
    <row r="588" spans="1:5" ht="15" customHeight="1" x14ac:dyDescent="0.35">
      <c r="A588" s="114"/>
      <c r="B588" s="115"/>
      <c r="C588" s="56" t="s">
        <v>810</v>
      </c>
      <c r="D588" s="57" t="s">
        <v>133</v>
      </c>
      <c r="E588" s="58">
        <v>1986</v>
      </c>
    </row>
    <row r="589" spans="1:5" ht="15" customHeight="1" x14ac:dyDescent="0.35">
      <c r="A589" s="114"/>
      <c r="B589" s="115"/>
      <c r="C589" s="56" t="s">
        <v>811</v>
      </c>
      <c r="D589" s="57" t="s">
        <v>133</v>
      </c>
      <c r="E589" s="58">
        <v>1986</v>
      </c>
    </row>
    <row r="590" spans="1:5" ht="15" customHeight="1" x14ac:dyDescent="0.35">
      <c r="A590" s="114"/>
      <c r="B590" s="115"/>
      <c r="C590" s="56" t="s">
        <v>812</v>
      </c>
      <c r="D590" s="57" t="s">
        <v>133</v>
      </c>
      <c r="E590" s="58">
        <v>1986</v>
      </c>
    </row>
    <row r="591" spans="1:5" ht="15" customHeight="1" x14ac:dyDescent="0.35">
      <c r="A591" s="114"/>
      <c r="B591" s="115"/>
      <c r="C591" s="56" t="s">
        <v>813</v>
      </c>
      <c r="D591" s="57" t="s">
        <v>133</v>
      </c>
      <c r="E591" s="58">
        <v>1986</v>
      </c>
    </row>
    <row r="592" spans="1:5" ht="15" customHeight="1" x14ac:dyDescent="0.35">
      <c r="A592" s="114"/>
      <c r="B592" s="115"/>
      <c r="C592" s="56" t="s">
        <v>814</v>
      </c>
      <c r="D592" s="57" t="s">
        <v>133</v>
      </c>
      <c r="E592" s="58">
        <v>1986</v>
      </c>
    </row>
    <row r="593" spans="1:5" ht="15" customHeight="1" x14ac:dyDescent="0.35">
      <c r="A593" s="114"/>
      <c r="B593" s="115"/>
      <c r="C593" s="56" t="s">
        <v>815</v>
      </c>
      <c r="D593" s="57" t="s">
        <v>133</v>
      </c>
      <c r="E593" s="58">
        <v>1986</v>
      </c>
    </row>
    <row r="594" spans="1:5" ht="15" customHeight="1" x14ac:dyDescent="0.35">
      <c r="A594" s="114" t="s">
        <v>41</v>
      </c>
      <c r="B594" s="115" t="s">
        <v>816</v>
      </c>
      <c r="C594" s="56" t="s">
        <v>817</v>
      </c>
      <c r="D594" s="57" t="s">
        <v>133</v>
      </c>
      <c r="E594" s="58">
        <v>1986</v>
      </c>
    </row>
    <row r="595" spans="1:5" ht="15" customHeight="1" x14ac:dyDescent="0.35">
      <c r="A595" s="114"/>
      <c r="B595" s="115"/>
      <c r="C595" s="56" t="s">
        <v>818</v>
      </c>
      <c r="D595" s="57" t="s">
        <v>133</v>
      </c>
      <c r="E595" s="58">
        <v>1986</v>
      </c>
    </row>
    <row r="596" spans="1:5" ht="15" customHeight="1" x14ac:dyDescent="0.35">
      <c r="A596" s="114"/>
      <c r="B596" s="115"/>
      <c r="C596" s="56" t="s">
        <v>819</v>
      </c>
      <c r="D596" s="57" t="s">
        <v>133</v>
      </c>
      <c r="E596" s="58">
        <v>1986</v>
      </c>
    </row>
    <row r="597" spans="1:5" ht="15" customHeight="1" x14ac:dyDescent="0.35">
      <c r="A597" s="114"/>
      <c r="B597" s="115"/>
      <c r="C597" s="56" t="s">
        <v>820</v>
      </c>
      <c r="D597" s="57" t="s">
        <v>133</v>
      </c>
      <c r="E597" s="58">
        <v>1986</v>
      </c>
    </row>
    <row r="598" spans="1:5" ht="15" customHeight="1" x14ac:dyDescent="0.35">
      <c r="A598" s="114"/>
      <c r="B598" s="115"/>
      <c r="C598" s="56" t="s">
        <v>821</v>
      </c>
      <c r="D598" s="57" t="s">
        <v>133</v>
      </c>
      <c r="E598" s="58">
        <v>1986</v>
      </c>
    </row>
    <row r="599" spans="1:5" ht="15" customHeight="1" x14ac:dyDescent="0.35">
      <c r="A599" s="114" t="s">
        <v>123</v>
      </c>
      <c r="B599" s="115" t="s">
        <v>822</v>
      </c>
      <c r="C599" s="56" t="s">
        <v>823</v>
      </c>
      <c r="D599" s="57" t="s">
        <v>246</v>
      </c>
      <c r="E599" s="58">
        <v>2004</v>
      </c>
    </row>
    <row r="600" spans="1:5" ht="15" customHeight="1" x14ac:dyDescent="0.35">
      <c r="A600" s="114"/>
      <c r="B600" s="115"/>
      <c r="C600" s="56" t="s">
        <v>824</v>
      </c>
      <c r="D600" s="57" t="s">
        <v>246</v>
      </c>
      <c r="E600" s="58">
        <v>2004</v>
      </c>
    </row>
    <row r="601" spans="1:5" ht="15" customHeight="1" x14ac:dyDescent="0.35">
      <c r="A601" s="114"/>
      <c r="B601" s="115"/>
      <c r="C601" s="56" t="s">
        <v>825</v>
      </c>
      <c r="D601" s="57" t="s">
        <v>246</v>
      </c>
      <c r="E601" s="58">
        <v>2004</v>
      </c>
    </row>
    <row r="602" spans="1:5" ht="15" customHeight="1" x14ac:dyDescent="0.35">
      <c r="A602" s="114"/>
      <c r="B602" s="115"/>
      <c r="C602" s="56" t="s">
        <v>826</v>
      </c>
      <c r="D602" s="57" t="s">
        <v>246</v>
      </c>
      <c r="E602" s="58">
        <v>2004</v>
      </c>
    </row>
    <row r="603" spans="1:5" ht="15" customHeight="1" x14ac:dyDescent="0.35">
      <c r="A603" s="114"/>
      <c r="B603" s="115"/>
      <c r="C603" s="56" t="s">
        <v>827</v>
      </c>
      <c r="D603" s="57" t="s">
        <v>246</v>
      </c>
      <c r="E603" s="58">
        <v>2004</v>
      </c>
    </row>
    <row r="604" spans="1:5" ht="15" customHeight="1" x14ac:dyDescent="0.35">
      <c r="A604" s="114"/>
      <c r="B604" s="115"/>
      <c r="C604" s="56" t="s">
        <v>828</v>
      </c>
      <c r="D604" s="57" t="s">
        <v>246</v>
      </c>
      <c r="E604" s="58">
        <v>2004</v>
      </c>
    </row>
    <row r="605" spans="1:5" ht="15" customHeight="1" x14ac:dyDescent="0.35">
      <c r="A605" s="114"/>
      <c r="B605" s="115"/>
      <c r="C605" s="56" t="s">
        <v>829</v>
      </c>
      <c r="D605" s="57" t="s">
        <v>246</v>
      </c>
      <c r="E605" s="58">
        <v>2004</v>
      </c>
    </row>
    <row r="606" spans="1:5" ht="15" customHeight="1" x14ac:dyDescent="0.35">
      <c r="A606" s="114"/>
      <c r="B606" s="115"/>
      <c r="C606" s="56" t="s">
        <v>830</v>
      </c>
      <c r="D606" s="57" t="s">
        <v>246</v>
      </c>
      <c r="E606" s="58">
        <v>2004</v>
      </c>
    </row>
    <row r="607" spans="1:5" ht="15" customHeight="1" x14ac:dyDescent="0.35">
      <c r="A607" s="114" t="s">
        <v>124</v>
      </c>
      <c r="B607" s="115" t="s">
        <v>831</v>
      </c>
      <c r="C607" s="56" t="s">
        <v>832</v>
      </c>
      <c r="D607" s="57" t="s">
        <v>246</v>
      </c>
      <c r="E607" s="58">
        <v>2004</v>
      </c>
    </row>
    <row r="608" spans="1:5" ht="15" customHeight="1" x14ac:dyDescent="0.35">
      <c r="A608" s="114"/>
      <c r="B608" s="115"/>
      <c r="C608" s="56" t="s">
        <v>833</v>
      </c>
      <c r="D608" s="57" t="s">
        <v>246</v>
      </c>
      <c r="E608" s="58">
        <v>2004</v>
      </c>
    </row>
    <row r="609" spans="1:5" ht="15" customHeight="1" x14ac:dyDescent="0.35">
      <c r="A609" s="114"/>
      <c r="B609" s="115"/>
      <c r="C609" s="56" t="s">
        <v>834</v>
      </c>
      <c r="D609" s="57" t="s">
        <v>246</v>
      </c>
      <c r="E609" s="58">
        <v>2004</v>
      </c>
    </row>
    <row r="610" spans="1:5" ht="15" customHeight="1" x14ac:dyDescent="0.35">
      <c r="A610" s="114"/>
      <c r="B610" s="115"/>
      <c r="C610" s="56" t="s">
        <v>835</v>
      </c>
      <c r="D610" s="57" t="s">
        <v>246</v>
      </c>
      <c r="E610" s="58">
        <v>2004</v>
      </c>
    </row>
    <row r="611" spans="1:5" ht="15" customHeight="1" x14ac:dyDescent="0.35">
      <c r="A611" s="114"/>
      <c r="B611" s="115"/>
      <c r="C611" s="56" t="s">
        <v>836</v>
      </c>
      <c r="D611" s="57" t="s">
        <v>246</v>
      </c>
      <c r="E611" s="58">
        <v>2004</v>
      </c>
    </row>
    <row r="612" spans="1:5" ht="15" customHeight="1" x14ac:dyDescent="0.35">
      <c r="A612" s="114"/>
      <c r="B612" s="115"/>
      <c r="C612" s="56" t="s">
        <v>837</v>
      </c>
      <c r="D612" s="57" t="s">
        <v>246</v>
      </c>
      <c r="E612" s="58">
        <v>2004</v>
      </c>
    </row>
    <row r="613" spans="1:5" ht="15" customHeight="1" x14ac:dyDescent="0.35">
      <c r="A613" s="114"/>
      <c r="B613" s="115"/>
      <c r="C613" s="56" t="s">
        <v>838</v>
      </c>
      <c r="D613" s="57" t="s">
        <v>246</v>
      </c>
      <c r="E613" s="58">
        <v>2004</v>
      </c>
    </row>
    <row r="614" spans="1:5" ht="15" customHeight="1" x14ac:dyDescent="0.35">
      <c r="A614" s="114"/>
      <c r="B614" s="115"/>
      <c r="C614" s="56" t="s">
        <v>839</v>
      </c>
      <c r="D614" s="57" t="s">
        <v>246</v>
      </c>
      <c r="E614" s="58">
        <v>2004</v>
      </c>
    </row>
    <row r="615" spans="1:5" ht="15" customHeight="1" x14ac:dyDescent="0.35">
      <c r="A615" s="114" t="s">
        <v>42</v>
      </c>
      <c r="B615" s="115" t="s">
        <v>840</v>
      </c>
      <c r="C615" s="56" t="s">
        <v>841</v>
      </c>
      <c r="D615" s="57" t="s">
        <v>133</v>
      </c>
      <c r="E615" s="58">
        <v>1998</v>
      </c>
    </row>
    <row r="616" spans="1:5" ht="15" customHeight="1" x14ac:dyDescent="0.35">
      <c r="A616" s="114"/>
      <c r="B616" s="115"/>
      <c r="C616" s="56" t="s">
        <v>842</v>
      </c>
      <c r="D616" s="57" t="s">
        <v>133</v>
      </c>
      <c r="E616" s="58">
        <v>1998</v>
      </c>
    </row>
    <row r="617" spans="1:5" ht="15" customHeight="1" x14ac:dyDescent="0.35">
      <c r="A617" s="114"/>
      <c r="B617" s="115"/>
      <c r="C617" s="56" t="s">
        <v>843</v>
      </c>
      <c r="D617" s="57" t="s">
        <v>133</v>
      </c>
      <c r="E617" s="58">
        <v>1998</v>
      </c>
    </row>
    <row r="618" spans="1:5" ht="15" customHeight="1" x14ac:dyDescent="0.35">
      <c r="A618" s="114"/>
      <c r="B618" s="115"/>
      <c r="C618" s="56" t="s">
        <v>844</v>
      </c>
      <c r="D618" s="57" t="s">
        <v>133</v>
      </c>
      <c r="E618" s="58">
        <v>1998</v>
      </c>
    </row>
    <row r="619" spans="1:5" ht="15" customHeight="1" x14ac:dyDescent="0.35">
      <c r="A619" s="114"/>
      <c r="B619" s="115"/>
      <c r="C619" s="56" t="s">
        <v>845</v>
      </c>
      <c r="D619" s="57" t="s">
        <v>133</v>
      </c>
      <c r="E619" s="58">
        <v>1998</v>
      </c>
    </row>
    <row r="620" spans="1:5" ht="15" customHeight="1" x14ac:dyDescent="0.35">
      <c r="A620" s="114"/>
      <c r="B620" s="115"/>
      <c r="C620" s="56" t="s">
        <v>846</v>
      </c>
      <c r="D620" s="57" t="s">
        <v>133</v>
      </c>
      <c r="E620" s="58">
        <v>1998</v>
      </c>
    </row>
    <row r="621" spans="1:5" ht="15" customHeight="1" x14ac:dyDescent="0.35">
      <c r="A621" s="114"/>
      <c r="B621" s="115"/>
      <c r="C621" s="56" t="s">
        <v>847</v>
      </c>
      <c r="D621" s="57" t="s">
        <v>133</v>
      </c>
      <c r="E621" s="58">
        <v>1998</v>
      </c>
    </row>
    <row r="622" spans="1:5" ht="15" customHeight="1" x14ac:dyDescent="0.35">
      <c r="A622" s="114"/>
      <c r="B622" s="115"/>
      <c r="C622" s="56" t="s">
        <v>848</v>
      </c>
      <c r="D622" s="57" t="s">
        <v>133</v>
      </c>
      <c r="E622" s="58">
        <v>1998</v>
      </c>
    </row>
    <row r="623" spans="1:5" ht="15" customHeight="1" x14ac:dyDescent="0.35">
      <c r="A623" s="114"/>
      <c r="B623" s="115"/>
      <c r="C623" s="56" t="s">
        <v>849</v>
      </c>
      <c r="D623" s="57" t="s">
        <v>133</v>
      </c>
      <c r="E623" s="58">
        <v>1998</v>
      </c>
    </row>
    <row r="624" spans="1:5" ht="15" customHeight="1" x14ac:dyDescent="0.35">
      <c r="A624" s="114"/>
      <c r="B624" s="115"/>
      <c r="C624" s="56" t="s">
        <v>850</v>
      </c>
      <c r="D624" s="57" t="s">
        <v>133</v>
      </c>
      <c r="E624" s="58">
        <v>1998</v>
      </c>
    </row>
    <row r="625" spans="1:5" ht="15" customHeight="1" x14ac:dyDescent="0.35">
      <c r="A625" s="114" t="s">
        <v>43</v>
      </c>
      <c r="B625" s="115" t="s">
        <v>851</v>
      </c>
      <c r="C625" s="56" t="s">
        <v>852</v>
      </c>
      <c r="D625" s="57" t="s">
        <v>133</v>
      </c>
      <c r="E625" s="58">
        <v>2005</v>
      </c>
    </row>
    <row r="626" spans="1:5" ht="15" customHeight="1" x14ac:dyDescent="0.35">
      <c r="A626" s="114"/>
      <c r="B626" s="115"/>
      <c r="C626" s="56" t="s">
        <v>853</v>
      </c>
      <c r="D626" s="57" t="s">
        <v>133</v>
      </c>
      <c r="E626" s="58">
        <v>2005</v>
      </c>
    </row>
    <row r="627" spans="1:5" ht="15" customHeight="1" x14ac:dyDescent="0.35">
      <c r="A627" s="114"/>
      <c r="B627" s="115"/>
      <c r="C627" s="56" t="s">
        <v>854</v>
      </c>
      <c r="D627" s="57" t="s">
        <v>133</v>
      </c>
      <c r="E627" s="58">
        <v>2005</v>
      </c>
    </row>
    <row r="628" spans="1:5" ht="15" customHeight="1" x14ac:dyDescent="0.35">
      <c r="A628" s="114"/>
      <c r="B628" s="115"/>
      <c r="C628" s="56" t="s">
        <v>855</v>
      </c>
      <c r="D628" s="57" t="s">
        <v>133</v>
      </c>
      <c r="E628" s="58">
        <v>2005</v>
      </c>
    </row>
    <row r="629" spans="1:5" ht="15" customHeight="1" x14ac:dyDescent="0.35">
      <c r="A629" s="114"/>
      <c r="B629" s="115"/>
      <c r="C629" s="56" t="s">
        <v>856</v>
      </c>
      <c r="D629" s="57" t="s">
        <v>133</v>
      </c>
      <c r="E629" s="58">
        <v>2005</v>
      </c>
    </row>
    <row r="630" spans="1:5" ht="15" customHeight="1" x14ac:dyDescent="0.35">
      <c r="A630" s="114"/>
      <c r="B630" s="115"/>
      <c r="C630" s="56" t="s">
        <v>857</v>
      </c>
      <c r="D630" s="57" t="s">
        <v>133</v>
      </c>
      <c r="E630" s="58">
        <v>2005</v>
      </c>
    </row>
    <row r="631" spans="1:5" ht="15" customHeight="1" x14ac:dyDescent="0.35">
      <c r="A631" s="114"/>
      <c r="B631" s="115"/>
      <c r="C631" s="56" t="s">
        <v>858</v>
      </c>
      <c r="D631" s="57" t="s">
        <v>133</v>
      </c>
      <c r="E631" s="58">
        <v>2005</v>
      </c>
    </row>
    <row r="632" spans="1:5" ht="15" customHeight="1" x14ac:dyDescent="0.35">
      <c r="A632" s="114"/>
      <c r="B632" s="115"/>
      <c r="C632" s="56" t="s">
        <v>859</v>
      </c>
      <c r="D632" s="57" t="s">
        <v>133</v>
      </c>
      <c r="E632" s="58">
        <v>2005</v>
      </c>
    </row>
    <row r="633" spans="1:5" ht="15" customHeight="1" x14ac:dyDescent="0.35">
      <c r="A633" s="114"/>
      <c r="B633" s="115"/>
      <c r="C633" s="56" t="s">
        <v>860</v>
      </c>
      <c r="D633" s="57" t="s">
        <v>133</v>
      </c>
      <c r="E633" s="58">
        <v>2005</v>
      </c>
    </row>
    <row r="634" spans="1:5" ht="15" customHeight="1" x14ac:dyDescent="0.35">
      <c r="A634" s="114" t="s">
        <v>83</v>
      </c>
      <c r="B634" s="115" t="s">
        <v>861</v>
      </c>
      <c r="C634" s="72" t="s">
        <v>862</v>
      </c>
      <c r="D634" s="73" t="s">
        <v>133</v>
      </c>
      <c r="E634" s="74">
        <v>1998</v>
      </c>
    </row>
    <row r="635" spans="1:5" ht="15" customHeight="1" x14ac:dyDescent="0.35">
      <c r="A635" s="114"/>
      <c r="B635" s="115"/>
      <c r="C635" s="72" t="s">
        <v>863</v>
      </c>
      <c r="D635" s="73" t="s">
        <v>133</v>
      </c>
      <c r="E635" s="74">
        <v>1998</v>
      </c>
    </row>
    <row r="636" spans="1:5" ht="15" customHeight="1" x14ac:dyDescent="0.35">
      <c r="A636" s="114"/>
      <c r="B636" s="115"/>
      <c r="C636" s="72" t="s">
        <v>864</v>
      </c>
      <c r="D636" s="73" t="s">
        <v>133</v>
      </c>
      <c r="E636" s="74">
        <v>1998</v>
      </c>
    </row>
    <row r="637" spans="1:5" ht="15" customHeight="1" x14ac:dyDescent="0.35">
      <c r="A637" s="114"/>
      <c r="B637" s="115"/>
      <c r="C637" s="72" t="s">
        <v>865</v>
      </c>
      <c r="D637" s="73" t="s">
        <v>133</v>
      </c>
      <c r="E637" s="74">
        <v>1998</v>
      </c>
    </row>
    <row r="638" spans="1:5" ht="15" customHeight="1" x14ac:dyDescent="0.35">
      <c r="A638" s="114"/>
      <c r="B638" s="115"/>
      <c r="C638" s="72" t="s">
        <v>866</v>
      </c>
      <c r="D638" s="73" t="s">
        <v>133</v>
      </c>
      <c r="E638" s="74">
        <v>1998</v>
      </c>
    </row>
    <row r="639" spans="1:5" ht="15" customHeight="1" x14ac:dyDescent="0.35">
      <c r="A639" s="114"/>
      <c r="B639" s="115"/>
      <c r="C639" s="72" t="s">
        <v>867</v>
      </c>
      <c r="D639" s="73" t="s">
        <v>133</v>
      </c>
      <c r="E639" s="74">
        <v>1998</v>
      </c>
    </row>
    <row r="640" spans="1:5" ht="15" customHeight="1" x14ac:dyDescent="0.35">
      <c r="A640" s="114"/>
      <c r="B640" s="115"/>
      <c r="C640" s="72" t="s">
        <v>868</v>
      </c>
      <c r="D640" s="73" t="s">
        <v>133</v>
      </c>
      <c r="E640" s="74">
        <v>2007</v>
      </c>
    </row>
    <row r="641" spans="1:5" ht="15" customHeight="1" x14ac:dyDescent="0.35">
      <c r="A641" s="114"/>
      <c r="B641" s="115"/>
      <c r="C641" s="72" t="s">
        <v>869</v>
      </c>
      <c r="D641" s="73" t="s">
        <v>133</v>
      </c>
      <c r="E641" s="74">
        <v>1998</v>
      </c>
    </row>
    <row r="642" spans="1:5" ht="15" customHeight="1" x14ac:dyDescent="0.35">
      <c r="A642" s="114"/>
      <c r="B642" s="115"/>
      <c r="C642" s="72" t="s">
        <v>870</v>
      </c>
      <c r="D642" s="73" t="s">
        <v>133</v>
      </c>
      <c r="E642" s="74">
        <v>1998</v>
      </c>
    </row>
    <row r="643" spans="1:5" ht="15" customHeight="1" x14ac:dyDescent="0.35">
      <c r="A643" s="114"/>
      <c r="B643" s="115"/>
      <c r="C643" s="72" t="s">
        <v>871</v>
      </c>
      <c r="D643" s="73" t="s">
        <v>133</v>
      </c>
      <c r="E643" s="74">
        <v>1998</v>
      </c>
    </row>
    <row r="644" spans="1:5" ht="15" customHeight="1" x14ac:dyDescent="0.35">
      <c r="A644" s="114"/>
      <c r="B644" s="115"/>
      <c r="C644" s="72" t="s">
        <v>872</v>
      </c>
      <c r="D644" s="73" t="s">
        <v>133</v>
      </c>
      <c r="E644" s="74">
        <v>1998</v>
      </c>
    </row>
    <row r="645" spans="1:5" ht="15" customHeight="1" x14ac:dyDescent="0.35">
      <c r="A645" s="114" t="s">
        <v>125</v>
      </c>
      <c r="B645" s="115" t="s">
        <v>873</v>
      </c>
      <c r="C645" s="56" t="s">
        <v>874</v>
      </c>
      <c r="D645" s="57" t="s">
        <v>133</v>
      </c>
      <c r="E645" s="58">
        <v>1998</v>
      </c>
    </row>
    <row r="646" spans="1:5" ht="15" customHeight="1" x14ac:dyDescent="0.35">
      <c r="A646" s="114"/>
      <c r="B646" s="115"/>
      <c r="C646" s="56" t="s">
        <v>875</v>
      </c>
      <c r="D646" s="57" t="s">
        <v>133</v>
      </c>
      <c r="E646" s="58">
        <v>1998</v>
      </c>
    </row>
    <row r="647" spans="1:5" ht="15" customHeight="1" x14ac:dyDescent="0.35">
      <c r="A647" s="114"/>
      <c r="B647" s="115"/>
      <c r="C647" s="56" t="s">
        <v>876</v>
      </c>
      <c r="D647" s="57" t="s">
        <v>133</v>
      </c>
      <c r="E647" s="58">
        <v>1998</v>
      </c>
    </row>
    <row r="648" spans="1:5" ht="15" customHeight="1" x14ac:dyDescent="0.35">
      <c r="A648" s="114"/>
      <c r="B648" s="115"/>
      <c r="C648" s="56" t="s">
        <v>877</v>
      </c>
      <c r="D648" s="57" t="s">
        <v>133</v>
      </c>
      <c r="E648" s="58">
        <v>1998</v>
      </c>
    </row>
    <row r="649" spans="1:5" ht="15" customHeight="1" x14ac:dyDescent="0.35">
      <c r="A649" s="114"/>
      <c r="B649" s="115"/>
      <c r="C649" s="56" t="s">
        <v>878</v>
      </c>
      <c r="D649" s="57" t="s">
        <v>133</v>
      </c>
      <c r="E649" s="58">
        <v>1998</v>
      </c>
    </row>
    <row r="650" spans="1:5" ht="15" customHeight="1" x14ac:dyDescent="0.35">
      <c r="A650" s="114"/>
      <c r="B650" s="115"/>
      <c r="C650" s="56" t="s">
        <v>879</v>
      </c>
      <c r="D650" s="57" t="s">
        <v>133</v>
      </c>
      <c r="E650" s="58">
        <v>1998</v>
      </c>
    </row>
    <row r="651" spans="1:5" ht="15" customHeight="1" x14ac:dyDescent="0.35">
      <c r="A651" s="114"/>
      <c r="B651" s="115"/>
      <c r="C651" s="56" t="s">
        <v>880</v>
      </c>
      <c r="D651" s="57" t="s">
        <v>133</v>
      </c>
      <c r="E651" s="58">
        <v>1998</v>
      </c>
    </row>
    <row r="652" spans="1:5" ht="15" customHeight="1" x14ac:dyDescent="0.35">
      <c r="A652" s="114"/>
      <c r="B652" s="115"/>
      <c r="C652" s="56" t="s">
        <v>881</v>
      </c>
      <c r="D652" s="57" t="s">
        <v>133</v>
      </c>
      <c r="E652" s="58">
        <v>1998</v>
      </c>
    </row>
    <row r="653" spans="1:5" ht="15" customHeight="1" x14ac:dyDescent="0.35">
      <c r="A653" s="114"/>
      <c r="B653" s="115"/>
      <c r="C653" s="56" t="s">
        <v>882</v>
      </c>
      <c r="D653" s="57" t="s">
        <v>133</v>
      </c>
      <c r="E653" s="58">
        <v>1998</v>
      </c>
    </row>
    <row r="654" spans="1:5" ht="15" customHeight="1" x14ac:dyDescent="0.35">
      <c r="A654" s="114"/>
      <c r="B654" s="115"/>
      <c r="C654" s="56" t="s">
        <v>883</v>
      </c>
      <c r="D654" s="57" t="s">
        <v>133</v>
      </c>
      <c r="E654" s="58">
        <v>1998</v>
      </c>
    </row>
    <row r="655" spans="1:5" ht="15" customHeight="1" x14ac:dyDescent="0.35">
      <c r="A655" s="63" t="s">
        <v>84</v>
      </c>
      <c r="B655" s="64" t="s">
        <v>884</v>
      </c>
      <c r="C655" s="65" t="s">
        <v>885</v>
      </c>
      <c r="D655" s="66" t="s">
        <v>133</v>
      </c>
      <c r="E655" s="64">
        <v>2004</v>
      </c>
    </row>
    <row r="657" spans="1:1" ht="15" customHeight="1" x14ac:dyDescent="0.35">
      <c r="A657" s="29" t="s">
        <v>915</v>
      </c>
    </row>
    <row r="658" spans="1:1" ht="15" customHeight="1" x14ac:dyDescent="0.35">
      <c r="A658" s="77"/>
    </row>
    <row r="659" spans="1:1" ht="15" customHeight="1" x14ac:dyDescent="0.35">
      <c r="A659" s="1" t="s">
        <v>898</v>
      </c>
    </row>
    <row r="662" spans="1:1" ht="15" customHeight="1" x14ac:dyDescent="0.35">
      <c r="A662" s="29"/>
    </row>
  </sheetData>
  <mergeCells count="172">
    <mergeCell ref="A634:A644"/>
    <mergeCell ref="B634:B644"/>
    <mergeCell ref="A645:A654"/>
    <mergeCell ref="B645:B654"/>
    <mergeCell ref="A607:A614"/>
    <mergeCell ref="B607:B614"/>
    <mergeCell ref="A615:A624"/>
    <mergeCell ref="B615:B624"/>
    <mergeCell ref="A625:A633"/>
    <mergeCell ref="B625:B633"/>
    <mergeCell ref="A586:A593"/>
    <mergeCell ref="B586:B593"/>
    <mergeCell ref="A594:A598"/>
    <mergeCell ref="B594:B598"/>
    <mergeCell ref="A599:A606"/>
    <mergeCell ref="B599:B606"/>
    <mergeCell ref="A565:A571"/>
    <mergeCell ref="B565:B571"/>
    <mergeCell ref="A572:A576"/>
    <mergeCell ref="B572:B576"/>
    <mergeCell ref="A577:A584"/>
    <mergeCell ref="B577:B584"/>
    <mergeCell ref="A548:A552"/>
    <mergeCell ref="B548:B552"/>
    <mergeCell ref="A553:A558"/>
    <mergeCell ref="B553:B558"/>
    <mergeCell ref="A559:A563"/>
    <mergeCell ref="B559:B563"/>
    <mergeCell ref="A525:A535"/>
    <mergeCell ref="B525:B535"/>
    <mergeCell ref="A536:A543"/>
    <mergeCell ref="B536:B543"/>
    <mergeCell ref="A544:A547"/>
    <mergeCell ref="B544:B547"/>
    <mergeCell ref="A492:A499"/>
    <mergeCell ref="B492:B499"/>
    <mergeCell ref="A500:A514"/>
    <mergeCell ref="B500:B514"/>
    <mergeCell ref="A515:A524"/>
    <mergeCell ref="B515:B524"/>
    <mergeCell ref="A458:A467"/>
    <mergeCell ref="B458:B467"/>
    <mergeCell ref="A468:A480"/>
    <mergeCell ref="B468:B480"/>
    <mergeCell ref="A481:A491"/>
    <mergeCell ref="B481:B491"/>
    <mergeCell ref="A434:A441"/>
    <mergeCell ref="B434:B441"/>
    <mergeCell ref="A442:A451"/>
    <mergeCell ref="B442:B451"/>
    <mergeCell ref="A453:A457"/>
    <mergeCell ref="B453:B457"/>
    <mergeCell ref="A415:A417"/>
    <mergeCell ref="B415:B417"/>
    <mergeCell ref="A418:A427"/>
    <mergeCell ref="B418:B427"/>
    <mergeCell ref="A428:A433"/>
    <mergeCell ref="B428:B433"/>
    <mergeCell ref="A396:A399"/>
    <mergeCell ref="B396:B399"/>
    <mergeCell ref="A400:A404"/>
    <mergeCell ref="B400:B404"/>
    <mergeCell ref="A405:A414"/>
    <mergeCell ref="B405:B414"/>
    <mergeCell ref="A368:A377"/>
    <mergeCell ref="B368:B377"/>
    <mergeCell ref="A378:A381"/>
    <mergeCell ref="B378:B381"/>
    <mergeCell ref="A383:A393"/>
    <mergeCell ref="B383:B393"/>
    <mergeCell ref="A346:A349"/>
    <mergeCell ref="B346:B349"/>
    <mergeCell ref="A351:A360"/>
    <mergeCell ref="B351:B360"/>
    <mergeCell ref="A361:A367"/>
    <mergeCell ref="B361:B367"/>
    <mergeCell ref="A320:A330"/>
    <mergeCell ref="B320:B330"/>
    <mergeCell ref="A333:A342"/>
    <mergeCell ref="B333:B342"/>
    <mergeCell ref="A343:A345"/>
    <mergeCell ref="B343:B345"/>
    <mergeCell ref="A302:A304"/>
    <mergeCell ref="B302:B304"/>
    <mergeCell ref="A307:A314"/>
    <mergeCell ref="B307:B314"/>
    <mergeCell ref="A315:A319"/>
    <mergeCell ref="B315:B319"/>
    <mergeCell ref="A278:A282"/>
    <mergeCell ref="B278:B282"/>
    <mergeCell ref="A283:A290"/>
    <mergeCell ref="B283:B290"/>
    <mergeCell ref="A291:A301"/>
    <mergeCell ref="B291:B301"/>
    <mergeCell ref="A253:A259"/>
    <mergeCell ref="B253:B259"/>
    <mergeCell ref="A260:A269"/>
    <mergeCell ref="B260:B269"/>
    <mergeCell ref="A270:A277"/>
    <mergeCell ref="B270:B277"/>
    <mergeCell ref="A225:A230"/>
    <mergeCell ref="B225:B230"/>
    <mergeCell ref="A231:A242"/>
    <mergeCell ref="B231:B242"/>
    <mergeCell ref="A243:A252"/>
    <mergeCell ref="B243:B252"/>
    <mergeCell ref="A206:A215"/>
    <mergeCell ref="B206:B215"/>
    <mergeCell ref="A216:A219"/>
    <mergeCell ref="B216:B219"/>
    <mergeCell ref="A220:A224"/>
    <mergeCell ref="B220:B224"/>
    <mergeCell ref="A192:A195"/>
    <mergeCell ref="B192:B195"/>
    <mergeCell ref="A196:A203"/>
    <mergeCell ref="B196:B203"/>
    <mergeCell ref="A204:A205"/>
    <mergeCell ref="B204:B205"/>
    <mergeCell ref="A173:A180"/>
    <mergeCell ref="B173:B180"/>
    <mergeCell ref="A181:A185"/>
    <mergeCell ref="B181:B185"/>
    <mergeCell ref="A186:A191"/>
    <mergeCell ref="B186:B191"/>
    <mergeCell ref="A152:A156"/>
    <mergeCell ref="B152:B156"/>
    <mergeCell ref="A157:A166"/>
    <mergeCell ref="B157:B166"/>
    <mergeCell ref="A167:A172"/>
    <mergeCell ref="B167:B172"/>
    <mergeCell ref="A127:A134"/>
    <mergeCell ref="B127:B134"/>
    <mergeCell ref="A135:A144"/>
    <mergeCell ref="B135:B144"/>
    <mergeCell ref="A145:A151"/>
    <mergeCell ref="B145:B151"/>
    <mergeCell ref="A110:A115"/>
    <mergeCell ref="B110:B115"/>
    <mergeCell ref="A116:A120"/>
    <mergeCell ref="B116:B120"/>
    <mergeCell ref="A121:A126"/>
    <mergeCell ref="B121:B126"/>
    <mergeCell ref="A94:A101"/>
    <mergeCell ref="B94:B101"/>
    <mergeCell ref="A102:A109"/>
    <mergeCell ref="B102:B109"/>
    <mergeCell ref="A61:A66"/>
    <mergeCell ref="B61:B66"/>
    <mergeCell ref="A67:A72"/>
    <mergeCell ref="B67:B72"/>
    <mergeCell ref="A73:A80"/>
    <mergeCell ref="B73:B80"/>
    <mergeCell ref="A55:A59"/>
    <mergeCell ref="B55:B59"/>
    <mergeCell ref="A24:A28"/>
    <mergeCell ref="B24:B28"/>
    <mergeCell ref="A30:A39"/>
    <mergeCell ref="B30:B39"/>
    <mergeCell ref="A40:A41"/>
    <mergeCell ref="B40:B41"/>
    <mergeCell ref="A81:A93"/>
    <mergeCell ref="B81:B93"/>
    <mergeCell ref="A7:A12"/>
    <mergeCell ref="B7:B12"/>
    <mergeCell ref="A13:A19"/>
    <mergeCell ref="B13:B19"/>
    <mergeCell ref="A20:A23"/>
    <mergeCell ref="B20:B23"/>
    <mergeCell ref="A42:A49"/>
    <mergeCell ref="B42:B49"/>
    <mergeCell ref="A50:A54"/>
    <mergeCell ref="B50:B54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'Table 7'!Print_Area</vt:lpstr>
      <vt:lpstr>Seafood_exports_by_species__by_species__2003–2016</vt:lpstr>
      <vt:lpstr>TACC__Total_allowable_commercial_catch___by_species__1996–2018</vt:lpstr>
    </vt:vector>
  </TitlesOfParts>
  <Company>Statistics New Zealand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Lee</dc:creator>
  <cp:lastModifiedBy>Yasemin Kavas</cp:lastModifiedBy>
  <cp:lastPrinted>2020-02-12T22:40:22Z</cp:lastPrinted>
  <dcterms:created xsi:type="dcterms:W3CDTF">2016-08-28T21:24:06Z</dcterms:created>
  <dcterms:modified xsi:type="dcterms:W3CDTF">2020-02-27T20:18:35Z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908551974</vt:i4>
  </property>
  <property fmtid="{D5CDD505-2E9C-101B-9397-08002B2CF9AE}" pid="3" name="_NewReviewCycle">
    <vt:lpwstr/>
  </property>
  <property fmtid="{D5CDD505-2E9C-101B-9397-08002B2CF9AE}" pid="4" name="_EmailSubject">
    <vt:lpwstr>Tables for marine economy</vt:lpwstr>
  </property>
  <property fmtid="{D5CDD505-2E9C-101B-9397-08002B2CF9AE}" pid="5" name="_AuthorEmail">
    <vt:lpwstr>adam.tipper@stats.govt.nz</vt:lpwstr>
  </property>
  <property fmtid="{D5CDD505-2E9C-101B-9397-08002B2CF9AE}" pid="6" name="_AuthorEmailDisplayName">
    <vt:lpwstr>Adam Tipper</vt:lpwstr>
  </property>
  <property fmtid="{D5CDD505-2E9C-101B-9397-08002B2CF9AE}" pid="7" name="_ReviewingToolsShownOnce">
    <vt:lpwstr/>
  </property>
</Properties>
</file>