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ocPopStats\Population Statistics\PI_Secure\ITM\New Release\Embargoed files\IM Jun 19\"/>
    </mc:Choice>
  </mc:AlternateContent>
  <xr:revisionPtr revIDLastSave="0" documentId="13_ncr:1_{9A367ED5-DB06-426A-9BEE-8B2F875FF876}" xr6:coauthVersionLast="41" xr6:coauthVersionMax="41" xr10:uidLastSave="{00000000-0000-0000-0000-000000000000}"/>
  <bookViews>
    <workbookView xWindow="-120" yWindow="-120" windowWidth="29040" windowHeight="15840" xr2:uid="{C23EF6EA-0EDD-4876-A31B-F97DE6F244B0}"/>
  </bookViews>
  <sheets>
    <sheet name="Contents" sheetId="8" r:id="rId1"/>
    <sheet name="Arrivals" sheetId="3" r:id="rId2"/>
    <sheet name="Departures" sheetId="5" r:id="rId3"/>
    <sheet name="Net migration" sheetId="6" r:id="rId4"/>
  </sheets>
  <definedNames>
    <definedName name="Contents_Title">Contents!$A$1:$A$3</definedName>
    <definedName name="_xlnm.Print_Area" localSheetId="0">Contents!$A$1:$B$11</definedName>
    <definedName name="_xlnm.Print_Titles" localSheetId="1">Arrivals!$A:$B,Arrivals!$2:$3</definedName>
    <definedName name="_xlnm.Print_Titles" localSheetId="2">Departures!$A:$B,Departures!$2:$3</definedName>
    <definedName name="_xlnm.Print_Titles" localSheetId="3">'Net migration'!$A:$B,'Net migration'!$2:$3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7" i="5" l="1"/>
  <c r="AZ8" i="5"/>
  <c r="AZ9" i="5"/>
  <c r="AZ10" i="5"/>
  <c r="AZ11" i="5"/>
  <c r="AZ12" i="5"/>
  <c r="AZ13" i="5"/>
  <c r="AZ7" i="3"/>
  <c r="AZ8" i="3"/>
  <c r="AZ9" i="3"/>
  <c r="AZ10" i="3"/>
  <c r="AZ11" i="3"/>
  <c r="AZ12" i="3"/>
  <c r="AZ13" i="3"/>
  <c r="AS38" i="6" l="1"/>
  <c r="AS39" i="6"/>
  <c r="AS40" i="6"/>
  <c r="AS41" i="6"/>
  <c r="AS42" i="6"/>
  <c r="AS43" i="6"/>
  <c r="AS44" i="6"/>
  <c r="AS45" i="6"/>
  <c r="AS46" i="6"/>
  <c r="AS47" i="6"/>
  <c r="AS48" i="6"/>
  <c r="AS49" i="6"/>
  <c r="AS50" i="6"/>
  <c r="AS51" i="6"/>
  <c r="AS52" i="6"/>
  <c r="AS53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B29" i="6"/>
  <c r="B53" i="6"/>
  <c r="BF53" i="5"/>
  <c r="BF29" i="5"/>
  <c r="BA29" i="5"/>
  <c r="BB29" i="5"/>
  <c r="BC29" i="5"/>
  <c r="BA53" i="5"/>
  <c r="BC53" i="5" s="1"/>
  <c r="BB53" i="5"/>
  <c r="BB13" i="5"/>
  <c r="AZ37" i="5"/>
  <c r="BB37" i="5" s="1"/>
  <c r="BF52" i="5"/>
  <c r="BB52" i="5"/>
  <c r="BA52" i="5"/>
  <c r="BC52" i="5" s="1"/>
  <c r="BF51" i="5"/>
  <c r="BB51" i="5"/>
  <c r="BA51" i="5"/>
  <c r="BC51" i="5" s="1"/>
  <c r="BF50" i="5"/>
  <c r="BB50" i="5"/>
  <c r="BA50" i="5"/>
  <c r="BC50" i="5" s="1"/>
  <c r="BF49" i="5"/>
  <c r="BB49" i="5"/>
  <c r="BA49" i="5"/>
  <c r="BC49" i="5" s="1"/>
  <c r="BF48" i="5"/>
  <c r="BB48" i="5"/>
  <c r="BA48" i="5"/>
  <c r="BC48" i="5" s="1"/>
  <c r="BF47" i="5"/>
  <c r="BB47" i="5"/>
  <c r="BA47" i="5"/>
  <c r="BC47" i="5" s="1"/>
  <c r="BF46" i="5"/>
  <c r="BB46" i="5"/>
  <c r="BA46" i="5"/>
  <c r="BC46" i="5" s="1"/>
  <c r="BF45" i="5"/>
  <c r="BB45" i="5"/>
  <c r="BA45" i="5"/>
  <c r="BC45" i="5" s="1"/>
  <c r="BF44" i="5"/>
  <c r="BB44" i="5"/>
  <c r="BA44" i="5"/>
  <c r="BC44" i="5" s="1"/>
  <c r="BF43" i="5"/>
  <c r="BB43" i="5"/>
  <c r="BA43" i="5"/>
  <c r="BC43" i="5" s="1"/>
  <c r="BF42" i="5"/>
  <c r="BB42" i="5"/>
  <c r="BA42" i="5"/>
  <c r="BC42" i="5" s="1"/>
  <c r="BF41" i="5"/>
  <c r="BB41" i="5"/>
  <c r="BA41" i="5"/>
  <c r="BC41" i="5" s="1"/>
  <c r="BF40" i="5"/>
  <c r="BB40" i="5"/>
  <c r="BA40" i="5"/>
  <c r="BC40" i="5" s="1"/>
  <c r="BF39" i="5"/>
  <c r="BB39" i="5"/>
  <c r="BA39" i="5"/>
  <c r="BC39" i="5" s="1"/>
  <c r="BF38" i="5"/>
  <c r="BB38" i="5"/>
  <c r="BA38" i="5"/>
  <c r="BC38" i="5" s="1"/>
  <c r="BF37" i="5"/>
  <c r="BF36" i="5"/>
  <c r="AZ36" i="5"/>
  <c r="BA36" i="5" s="1"/>
  <c r="BC36" i="5" s="1"/>
  <c r="BF35" i="5"/>
  <c r="AZ35" i="5"/>
  <c r="BA35" i="5" s="1"/>
  <c r="BC35" i="5" s="1"/>
  <c r="BF34" i="5"/>
  <c r="AZ34" i="5"/>
  <c r="BB34" i="5" s="1"/>
  <c r="BF33" i="5"/>
  <c r="AZ33" i="5"/>
  <c r="BB33" i="5" s="1"/>
  <c r="BF32" i="5"/>
  <c r="AZ32" i="5"/>
  <c r="BB32" i="5" s="1"/>
  <c r="BF31" i="5"/>
  <c r="AZ31" i="5"/>
  <c r="BA31" i="5" s="1"/>
  <c r="BC31" i="5" s="1"/>
  <c r="BF28" i="5"/>
  <c r="BB28" i="5"/>
  <c r="BA28" i="5"/>
  <c r="BC28" i="5" s="1"/>
  <c r="BF27" i="5"/>
  <c r="BB27" i="5"/>
  <c r="BA27" i="5"/>
  <c r="BC27" i="5" s="1"/>
  <c r="BF26" i="5"/>
  <c r="BB26" i="5"/>
  <c r="BA26" i="5"/>
  <c r="BC26" i="5" s="1"/>
  <c r="BF25" i="5"/>
  <c r="BB25" i="5"/>
  <c r="BA25" i="5"/>
  <c r="BC25" i="5" s="1"/>
  <c r="BF24" i="5"/>
  <c r="BB24" i="5"/>
  <c r="BA24" i="5"/>
  <c r="BC24" i="5" s="1"/>
  <c r="BF23" i="5"/>
  <c r="BB23" i="5"/>
  <c r="BA23" i="5"/>
  <c r="BC23" i="5" s="1"/>
  <c r="BF22" i="5"/>
  <c r="BB22" i="5"/>
  <c r="BA22" i="5"/>
  <c r="BC22" i="5" s="1"/>
  <c r="BF21" i="5"/>
  <c r="BB21" i="5"/>
  <c r="BA21" i="5"/>
  <c r="BC21" i="5" s="1"/>
  <c r="BF20" i="5"/>
  <c r="BB20" i="5"/>
  <c r="BA20" i="5"/>
  <c r="BC20" i="5" s="1"/>
  <c r="BF19" i="5"/>
  <c r="BB19" i="5"/>
  <c r="BA19" i="5"/>
  <c r="BC19" i="5" s="1"/>
  <c r="BF18" i="5"/>
  <c r="BB18" i="5"/>
  <c r="BA18" i="5"/>
  <c r="BC18" i="5" s="1"/>
  <c r="BF17" i="5"/>
  <c r="BB17" i="5"/>
  <c r="BA17" i="5"/>
  <c r="BC17" i="5" s="1"/>
  <c r="BF16" i="5"/>
  <c r="BB16" i="5"/>
  <c r="BA16" i="5"/>
  <c r="BC16" i="5" s="1"/>
  <c r="BF15" i="5"/>
  <c r="BB15" i="5"/>
  <c r="BA15" i="5"/>
  <c r="BC15" i="5" s="1"/>
  <c r="BF14" i="5"/>
  <c r="BB14" i="5"/>
  <c r="BA14" i="5"/>
  <c r="BC14" i="5" s="1"/>
  <c r="BF13" i="5"/>
  <c r="BF12" i="5"/>
  <c r="BB12" i="5"/>
  <c r="BF11" i="5"/>
  <c r="BB11" i="5"/>
  <c r="BF10" i="5"/>
  <c r="BB10" i="5"/>
  <c r="BA10" i="5"/>
  <c r="BC10" i="5" s="1"/>
  <c r="BF9" i="5"/>
  <c r="BB9" i="5"/>
  <c r="BF8" i="5"/>
  <c r="BB8" i="5"/>
  <c r="BF7" i="5"/>
  <c r="BA7" i="5"/>
  <c r="BC7" i="5" s="1"/>
  <c r="BF53" i="3"/>
  <c r="BF29" i="3"/>
  <c r="BC53" i="3"/>
  <c r="BA53" i="3"/>
  <c r="AT53" i="6" s="1"/>
  <c r="AV53" i="6" s="1"/>
  <c r="BA29" i="3"/>
  <c r="BC29" i="3" s="1"/>
  <c r="BB29" i="3"/>
  <c r="BB53" i="3"/>
  <c r="AS13" i="6"/>
  <c r="AZ37" i="3"/>
  <c r="BF52" i="3"/>
  <c r="BB52" i="3"/>
  <c r="BA52" i="3"/>
  <c r="BC52" i="3" s="1"/>
  <c r="BF51" i="3"/>
  <c r="BB51" i="3"/>
  <c r="BA51" i="3"/>
  <c r="BC51" i="3" s="1"/>
  <c r="BF50" i="3"/>
  <c r="BB50" i="3"/>
  <c r="BA50" i="3"/>
  <c r="BC50" i="3" s="1"/>
  <c r="BF49" i="3"/>
  <c r="BB49" i="3"/>
  <c r="BA49" i="3"/>
  <c r="BC49" i="3" s="1"/>
  <c r="BF48" i="3"/>
  <c r="BB48" i="3"/>
  <c r="BA48" i="3"/>
  <c r="BC48" i="3" s="1"/>
  <c r="BF47" i="3"/>
  <c r="BB47" i="3"/>
  <c r="BA47" i="3"/>
  <c r="BC47" i="3" s="1"/>
  <c r="BF46" i="3"/>
  <c r="BB46" i="3"/>
  <c r="BA46" i="3"/>
  <c r="BC46" i="3" s="1"/>
  <c r="BF45" i="3"/>
  <c r="BB45" i="3"/>
  <c r="BA45" i="3"/>
  <c r="BC45" i="3" s="1"/>
  <c r="BF44" i="3"/>
  <c r="BB44" i="3"/>
  <c r="BA44" i="3"/>
  <c r="BC44" i="3" s="1"/>
  <c r="BF43" i="3"/>
  <c r="BB43" i="3"/>
  <c r="BA43" i="3"/>
  <c r="BC43" i="3" s="1"/>
  <c r="BF42" i="3"/>
  <c r="BB42" i="3"/>
  <c r="BA42" i="3"/>
  <c r="BC42" i="3" s="1"/>
  <c r="BF41" i="3"/>
  <c r="BB41" i="3"/>
  <c r="BA41" i="3"/>
  <c r="BC41" i="3" s="1"/>
  <c r="BF40" i="3"/>
  <c r="BB40" i="3"/>
  <c r="BA40" i="3"/>
  <c r="BC40" i="3" s="1"/>
  <c r="BF39" i="3"/>
  <c r="BB39" i="3"/>
  <c r="BA39" i="3"/>
  <c r="BC39" i="3" s="1"/>
  <c r="BF38" i="3"/>
  <c r="BB38" i="3"/>
  <c r="BA38" i="3"/>
  <c r="BC38" i="3" s="1"/>
  <c r="BF37" i="3"/>
  <c r="BB37" i="3"/>
  <c r="BA37" i="3"/>
  <c r="BC37" i="3" s="1"/>
  <c r="BF36" i="3"/>
  <c r="AZ36" i="3"/>
  <c r="BB36" i="3" s="1"/>
  <c r="BF35" i="3"/>
  <c r="AZ35" i="3"/>
  <c r="BA35" i="3" s="1"/>
  <c r="BC35" i="3" s="1"/>
  <c r="BF34" i="3"/>
  <c r="AZ34" i="3"/>
  <c r="BB34" i="3" s="1"/>
  <c r="BF33" i="3"/>
  <c r="AZ33" i="3"/>
  <c r="BB33" i="3" s="1"/>
  <c r="BF32" i="3"/>
  <c r="AZ32" i="3"/>
  <c r="BB32" i="3" s="1"/>
  <c r="BF31" i="3"/>
  <c r="AZ31" i="3"/>
  <c r="BA31" i="3" s="1"/>
  <c r="BC31" i="3" s="1"/>
  <c r="BF28" i="3"/>
  <c r="BB28" i="3"/>
  <c r="BA28" i="3"/>
  <c r="BC28" i="3" s="1"/>
  <c r="BF27" i="3"/>
  <c r="BB27" i="3"/>
  <c r="BA27" i="3"/>
  <c r="BC27" i="3" s="1"/>
  <c r="BF26" i="3"/>
  <c r="BB26" i="3"/>
  <c r="BA26" i="3"/>
  <c r="BC26" i="3" s="1"/>
  <c r="BF25" i="3"/>
  <c r="BB25" i="3"/>
  <c r="BA25" i="3"/>
  <c r="BC25" i="3" s="1"/>
  <c r="BF24" i="3"/>
  <c r="BB24" i="3"/>
  <c r="BA24" i="3"/>
  <c r="BC24" i="3" s="1"/>
  <c r="BF23" i="3"/>
  <c r="BB23" i="3"/>
  <c r="BA23" i="3"/>
  <c r="BC23" i="3" s="1"/>
  <c r="BF22" i="3"/>
  <c r="BB22" i="3"/>
  <c r="BA22" i="3"/>
  <c r="BC22" i="3" s="1"/>
  <c r="BF21" i="3"/>
  <c r="BB21" i="3"/>
  <c r="BA21" i="3"/>
  <c r="BC21" i="3" s="1"/>
  <c r="BF20" i="3"/>
  <c r="BB20" i="3"/>
  <c r="BA20" i="3"/>
  <c r="BC20" i="3" s="1"/>
  <c r="BF19" i="3"/>
  <c r="BB19" i="3"/>
  <c r="BA19" i="3"/>
  <c r="BC19" i="3" s="1"/>
  <c r="BF18" i="3"/>
  <c r="BB18" i="3"/>
  <c r="BA18" i="3"/>
  <c r="BC18" i="3" s="1"/>
  <c r="BF17" i="3"/>
  <c r="BB17" i="3"/>
  <c r="BA17" i="3"/>
  <c r="BC17" i="3" s="1"/>
  <c r="BF16" i="3"/>
  <c r="BB16" i="3"/>
  <c r="BA16" i="3"/>
  <c r="BC16" i="3" s="1"/>
  <c r="BF15" i="3"/>
  <c r="BB15" i="3"/>
  <c r="BA15" i="3"/>
  <c r="BC15" i="3" s="1"/>
  <c r="BF14" i="3"/>
  <c r="BB14" i="3"/>
  <c r="BA14" i="3"/>
  <c r="BC14" i="3" s="1"/>
  <c r="BF13" i="3"/>
  <c r="BB13" i="3"/>
  <c r="BA13" i="3"/>
  <c r="BC13" i="3" s="1"/>
  <c r="BF12" i="3"/>
  <c r="BA12" i="3"/>
  <c r="BC12" i="3" s="1"/>
  <c r="BF11" i="3"/>
  <c r="BB11" i="3"/>
  <c r="BF10" i="3"/>
  <c r="BB10" i="3"/>
  <c r="BF9" i="3"/>
  <c r="BA9" i="3"/>
  <c r="BC9" i="3" s="1"/>
  <c r="BF8" i="3"/>
  <c r="BA8" i="3"/>
  <c r="BC8" i="3" s="1"/>
  <c r="BF7" i="3"/>
  <c r="BB7" i="3"/>
  <c r="BA32" i="5" l="1"/>
  <c r="BC32" i="5" s="1"/>
  <c r="BB35" i="5"/>
  <c r="BA37" i="5"/>
  <c r="BC37" i="5" s="1"/>
  <c r="BA13" i="5"/>
  <c r="BC13" i="5" s="1"/>
  <c r="BB31" i="5"/>
  <c r="AS37" i="6"/>
  <c r="AU53" i="6"/>
  <c r="BB35" i="3"/>
  <c r="AU29" i="6"/>
  <c r="AS7" i="6"/>
  <c r="AS33" i="6"/>
  <c r="AT52" i="6"/>
  <c r="AT48" i="6"/>
  <c r="AT44" i="6"/>
  <c r="AT40" i="6"/>
  <c r="AT27" i="6"/>
  <c r="AT23" i="6"/>
  <c r="AT19" i="6"/>
  <c r="AT15" i="6"/>
  <c r="AS8" i="6"/>
  <c r="AS12" i="6"/>
  <c r="AS36" i="6"/>
  <c r="AS32" i="6"/>
  <c r="AT51" i="6"/>
  <c r="AT47" i="6"/>
  <c r="AT43" i="6"/>
  <c r="AT39" i="6"/>
  <c r="AT35" i="6"/>
  <c r="AT26" i="6"/>
  <c r="AT22" i="6"/>
  <c r="AT18" i="6"/>
  <c r="AT14" i="6"/>
  <c r="AS10" i="6"/>
  <c r="AS11" i="6"/>
  <c r="AS35" i="6"/>
  <c r="AT31" i="6"/>
  <c r="AT50" i="6"/>
  <c r="AT46" i="6"/>
  <c r="AT42" i="6"/>
  <c r="AT38" i="6"/>
  <c r="AT29" i="6"/>
  <c r="AV29" i="6" s="1"/>
  <c r="AT25" i="6"/>
  <c r="AT21" i="6"/>
  <c r="AT17" i="6"/>
  <c r="AS9" i="6"/>
  <c r="AS31" i="6"/>
  <c r="AS34" i="6"/>
  <c r="AT49" i="6"/>
  <c r="AT45" i="6"/>
  <c r="AT41" i="6"/>
  <c r="AT28" i="6"/>
  <c r="AT24" i="6"/>
  <c r="AT20" i="6"/>
  <c r="AT16" i="6"/>
  <c r="BA9" i="5"/>
  <c r="BC9" i="5" s="1"/>
  <c r="BB36" i="5"/>
  <c r="BA11" i="5"/>
  <c r="BC11" i="5" s="1"/>
  <c r="BA33" i="5"/>
  <c r="BC33" i="5" s="1"/>
  <c r="BB7" i="5"/>
  <c r="BA8" i="5"/>
  <c r="BC8" i="5" s="1"/>
  <c r="BA12" i="5"/>
  <c r="BC12" i="5" s="1"/>
  <c r="BA34" i="5"/>
  <c r="BC34" i="5" s="1"/>
  <c r="BA32" i="3"/>
  <c r="BB9" i="3"/>
  <c r="BB31" i="3"/>
  <c r="BB12" i="3"/>
  <c r="BB8" i="3"/>
  <c r="BA36" i="3"/>
  <c r="BA10" i="3"/>
  <c r="BA11" i="3"/>
  <c r="BA33" i="3"/>
  <c r="BA7" i="3"/>
  <c r="BA34" i="3"/>
  <c r="AM52" i="6"/>
  <c r="AM37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G51" i="6"/>
  <c r="B52" i="6"/>
  <c r="AU52" i="6" s="1"/>
  <c r="B51" i="6"/>
  <c r="AU51" i="6" s="1"/>
  <c r="B28" i="6"/>
  <c r="AV28" i="6" s="1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Y45" i="3"/>
  <c r="AM41" i="5"/>
  <c r="AT52" i="5"/>
  <c r="AT51" i="5"/>
  <c r="AT50" i="5"/>
  <c r="AT49" i="5"/>
  <c r="AT48" i="5"/>
  <c r="AT47" i="5"/>
  <c r="AT46" i="5"/>
  <c r="AT45" i="5"/>
  <c r="AT44" i="5"/>
  <c r="AT43" i="5"/>
  <c r="AT42" i="5"/>
  <c r="AT41" i="5"/>
  <c r="AT40" i="5"/>
  <c r="AT39" i="5"/>
  <c r="AT38" i="5"/>
  <c r="AT37" i="5"/>
  <c r="AT28" i="5"/>
  <c r="AT27" i="5"/>
  <c r="AT26" i="5"/>
  <c r="AT25" i="5"/>
  <c r="AT24" i="5"/>
  <c r="AT23" i="5"/>
  <c r="AT22" i="5"/>
  <c r="AT21" i="5"/>
  <c r="AT20" i="5"/>
  <c r="AT19" i="5"/>
  <c r="AT18" i="5"/>
  <c r="AT17" i="5"/>
  <c r="AT16" i="5"/>
  <c r="AT15" i="5"/>
  <c r="AT14" i="5"/>
  <c r="AT13" i="5"/>
  <c r="AV13" i="5" s="1"/>
  <c r="AY7" i="3"/>
  <c r="AR7" i="3"/>
  <c r="AS31" i="3"/>
  <c r="AT52" i="3"/>
  <c r="AT51" i="3"/>
  <c r="AV51" i="3" s="1"/>
  <c r="AT50" i="3"/>
  <c r="AT49" i="3"/>
  <c r="AV49" i="3" s="1"/>
  <c r="AT48" i="3"/>
  <c r="AN48" i="6" s="1"/>
  <c r="AT47" i="3"/>
  <c r="AV47" i="3" s="1"/>
  <c r="AT46" i="3"/>
  <c r="AT45" i="3"/>
  <c r="AV45" i="3" s="1"/>
  <c r="AT44" i="3"/>
  <c r="AT43" i="3"/>
  <c r="AV43" i="3" s="1"/>
  <c r="AT42" i="3"/>
  <c r="AT41" i="3"/>
  <c r="AV41" i="3" s="1"/>
  <c r="AT40" i="3"/>
  <c r="AN40" i="6" s="1"/>
  <c r="AT39" i="3"/>
  <c r="AV39" i="3" s="1"/>
  <c r="AT38" i="3"/>
  <c r="AT37" i="3"/>
  <c r="AV37" i="3" s="1"/>
  <c r="AT28" i="3"/>
  <c r="AT27" i="3"/>
  <c r="AT26" i="3"/>
  <c r="AT25" i="3"/>
  <c r="AV25" i="3" s="1"/>
  <c r="AT24" i="3"/>
  <c r="AT23" i="3"/>
  <c r="AV23" i="3" s="1"/>
  <c r="AT22" i="3"/>
  <c r="AT21" i="3"/>
  <c r="AV21" i="3" s="1"/>
  <c r="AT20" i="3"/>
  <c r="AT19" i="3"/>
  <c r="AT18" i="3"/>
  <c r="AT17" i="3"/>
  <c r="AV17" i="3" s="1"/>
  <c r="AT16" i="3"/>
  <c r="AT15" i="3"/>
  <c r="AV15" i="3" s="1"/>
  <c r="AT14" i="3"/>
  <c r="AT13" i="3"/>
  <c r="AV13" i="3" s="1"/>
  <c r="AS12" i="5"/>
  <c r="AT12" i="5" s="1"/>
  <c r="AV12" i="5" s="1"/>
  <c r="AS36" i="5"/>
  <c r="AU38" i="5"/>
  <c r="AS35" i="5"/>
  <c r="AU35" i="5" s="1"/>
  <c r="AS34" i="5"/>
  <c r="AT34" i="5" s="1"/>
  <c r="AV34" i="5" s="1"/>
  <c r="AS33" i="5"/>
  <c r="AT33" i="5" s="1"/>
  <c r="AV33" i="5" s="1"/>
  <c r="AS32" i="5"/>
  <c r="AS31" i="5"/>
  <c r="AT31" i="5" s="1"/>
  <c r="AV31" i="5" s="1"/>
  <c r="AS11" i="5"/>
  <c r="AT11" i="5" s="1"/>
  <c r="AV11" i="5" s="1"/>
  <c r="AS10" i="5"/>
  <c r="AT10" i="5" s="1"/>
  <c r="AV10" i="5" s="1"/>
  <c r="AS9" i="5"/>
  <c r="AU9" i="5" s="1"/>
  <c r="AS8" i="5"/>
  <c r="AT8" i="5" s="1"/>
  <c r="AV8" i="5" s="1"/>
  <c r="AS7" i="5"/>
  <c r="AU7" i="5" s="1"/>
  <c r="AS36" i="3"/>
  <c r="AM36" i="6" s="1"/>
  <c r="AS35" i="3"/>
  <c r="AS34" i="3"/>
  <c r="AU34" i="3" s="1"/>
  <c r="AS33" i="3"/>
  <c r="AS32" i="3"/>
  <c r="AU32" i="3" s="1"/>
  <c r="AS12" i="3"/>
  <c r="AL11" i="3"/>
  <c r="AS11" i="3"/>
  <c r="AT11" i="3" s="1"/>
  <c r="AV11" i="3" s="1"/>
  <c r="AS10" i="3"/>
  <c r="AM10" i="6" s="1"/>
  <c r="AS9" i="3"/>
  <c r="AT9" i="3" s="1"/>
  <c r="AV9" i="3" s="1"/>
  <c r="AS8" i="3"/>
  <c r="AU8" i="3" s="1"/>
  <c r="AS7" i="3"/>
  <c r="AU7" i="3" s="1"/>
  <c r="AU52" i="5"/>
  <c r="AU51" i="5"/>
  <c r="AU50" i="5"/>
  <c r="AU49" i="5"/>
  <c r="AU48" i="5"/>
  <c r="AU47" i="5"/>
  <c r="AU46" i="5"/>
  <c r="AU45" i="5"/>
  <c r="AU44" i="5"/>
  <c r="AU43" i="5"/>
  <c r="AV42" i="5"/>
  <c r="AU42" i="5"/>
  <c r="AU41" i="5"/>
  <c r="AV40" i="5"/>
  <c r="AU40" i="5"/>
  <c r="AU39" i="5"/>
  <c r="AU37" i="5"/>
  <c r="AU26" i="5"/>
  <c r="AY31" i="5"/>
  <c r="AY52" i="5"/>
  <c r="AY51" i="5"/>
  <c r="AY50" i="5"/>
  <c r="AY49" i="5"/>
  <c r="AY48" i="5"/>
  <c r="AY47" i="5"/>
  <c r="AY46" i="5"/>
  <c r="AY45" i="5"/>
  <c r="AY44" i="5"/>
  <c r="AY43" i="5"/>
  <c r="AY42" i="5"/>
  <c r="AY41" i="5"/>
  <c r="AY40" i="5"/>
  <c r="AY39" i="5"/>
  <c r="AY38" i="5"/>
  <c r="AY37" i="5"/>
  <c r="AY36" i="5"/>
  <c r="AY35" i="5"/>
  <c r="AY34" i="5"/>
  <c r="AY33" i="5"/>
  <c r="AY32" i="5"/>
  <c r="AY28" i="5"/>
  <c r="AY27" i="5"/>
  <c r="AY26" i="5"/>
  <c r="AY25" i="5"/>
  <c r="AY24" i="5"/>
  <c r="AY23" i="5"/>
  <c r="AY22" i="5"/>
  <c r="AY21" i="5"/>
  <c r="AY20" i="5"/>
  <c r="AY19" i="5"/>
  <c r="AY18" i="5"/>
  <c r="AY17" i="5"/>
  <c r="AY16" i="5"/>
  <c r="AY15" i="5"/>
  <c r="AY14" i="5"/>
  <c r="AY13" i="5"/>
  <c r="AY12" i="5"/>
  <c r="AY11" i="5"/>
  <c r="AY10" i="5"/>
  <c r="AY9" i="5"/>
  <c r="AY8" i="5"/>
  <c r="AY7" i="5"/>
  <c r="AU28" i="5"/>
  <c r="AU27" i="5"/>
  <c r="AU25" i="5"/>
  <c r="AU24" i="5"/>
  <c r="AU23" i="5"/>
  <c r="AU22" i="5"/>
  <c r="AU21" i="5"/>
  <c r="AU20" i="5"/>
  <c r="AU19" i="5"/>
  <c r="AU18" i="5"/>
  <c r="AU17" i="5"/>
  <c r="AU16" i="5"/>
  <c r="AU15" i="5"/>
  <c r="AU14" i="5"/>
  <c r="AU13" i="5"/>
  <c r="AU10" i="5"/>
  <c r="AR51" i="5"/>
  <c r="AN51" i="5"/>
  <c r="AM51" i="5"/>
  <c r="AO51" i="5" s="1"/>
  <c r="AY52" i="3"/>
  <c r="AY51" i="3"/>
  <c r="AY50" i="3"/>
  <c r="AY49" i="3"/>
  <c r="AY48" i="3"/>
  <c r="AY47" i="3"/>
  <c r="AY46" i="3"/>
  <c r="AY45" i="3"/>
  <c r="AY44" i="3"/>
  <c r="AY43" i="3"/>
  <c r="AY42" i="3"/>
  <c r="AY41" i="3"/>
  <c r="AY40" i="3"/>
  <c r="AY39" i="3"/>
  <c r="AY38" i="3"/>
  <c r="AY37" i="3"/>
  <c r="AY36" i="3"/>
  <c r="AY35" i="3"/>
  <c r="AY34" i="3"/>
  <c r="AY33" i="3"/>
  <c r="AY32" i="3"/>
  <c r="AY31" i="3"/>
  <c r="AR11" i="3"/>
  <c r="AY11" i="3"/>
  <c r="AY28" i="3"/>
  <c r="AY27" i="3"/>
  <c r="AY26" i="3"/>
  <c r="AY25" i="3"/>
  <c r="AY24" i="3"/>
  <c r="AY23" i="3"/>
  <c r="AY22" i="3"/>
  <c r="AY21" i="3"/>
  <c r="AY20" i="3"/>
  <c r="AY19" i="3"/>
  <c r="AY18" i="3"/>
  <c r="AY17" i="3"/>
  <c r="AY16" i="3"/>
  <c r="AY15" i="3"/>
  <c r="AY14" i="3"/>
  <c r="AY13" i="3"/>
  <c r="AY12" i="3"/>
  <c r="AY10" i="3"/>
  <c r="AY9" i="3"/>
  <c r="AY8" i="3"/>
  <c r="AU52" i="3"/>
  <c r="AU51" i="3"/>
  <c r="AU50" i="3"/>
  <c r="AU49" i="3"/>
  <c r="AU48" i="3"/>
  <c r="AU47" i="3"/>
  <c r="AU46" i="3"/>
  <c r="AU45" i="3"/>
  <c r="AU44" i="3"/>
  <c r="AU43" i="3"/>
  <c r="AU42" i="3"/>
  <c r="AU41" i="3"/>
  <c r="AU40" i="3"/>
  <c r="AU39" i="3"/>
  <c r="AU38" i="3"/>
  <c r="AU37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U15" i="3"/>
  <c r="AU13" i="3"/>
  <c r="AU14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R51" i="3"/>
  <c r="AN51" i="3"/>
  <c r="AM51" i="3"/>
  <c r="AO51" i="3" s="1"/>
  <c r="AT8" i="6" l="1"/>
  <c r="AV14" i="5"/>
  <c r="AV18" i="5"/>
  <c r="AV26" i="5"/>
  <c r="AV22" i="5"/>
  <c r="AU31" i="5"/>
  <c r="AV15" i="5"/>
  <c r="AV19" i="5"/>
  <c r="AV23" i="5"/>
  <c r="AV38" i="5"/>
  <c r="AV46" i="5"/>
  <c r="AV50" i="5"/>
  <c r="AV27" i="5"/>
  <c r="AV16" i="5"/>
  <c r="AV20" i="5"/>
  <c r="AV24" i="5"/>
  <c r="AV28" i="5"/>
  <c r="AT12" i="6"/>
  <c r="AT9" i="6"/>
  <c r="AV17" i="5"/>
  <c r="AV21" i="5"/>
  <c r="AV25" i="5"/>
  <c r="AV44" i="5"/>
  <c r="AV48" i="5"/>
  <c r="AV52" i="5"/>
  <c r="AT37" i="6"/>
  <c r="AT13" i="6"/>
  <c r="BC33" i="3"/>
  <c r="AT33" i="6"/>
  <c r="BC32" i="3"/>
  <c r="AT32" i="6"/>
  <c r="BC36" i="3"/>
  <c r="AT36" i="6"/>
  <c r="BC11" i="3"/>
  <c r="AT11" i="6"/>
  <c r="BC7" i="3"/>
  <c r="AT7" i="6"/>
  <c r="BC34" i="3"/>
  <c r="AT34" i="6"/>
  <c r="BC10" i="3"/>
  <c r="AT10" i="6"/>
  <c r="AV52" i="6"/>
  <c r="AU28" i="6"/>
  <c r="AV51" i="6"/>
  <c r="AU33" i="5"/>
  <c r="AN16" i="6"/>
  <c r="AN24" i="6"/>
  <c r="AM31" i="6"/>
  <c r="AU12" i="5"/>
  <c r="AU34" i="5"/>
  <c r="AN14" i="6"/>
  <c r="AN22" i="6"/>
  <c r="AN38" i="6"/>
  <c r="AN46" i="6"/>
  <c r="AT35" i="5"/>
  <c r="AV35" i="5" s="1"/>
  <c r="AU8" i="5"/>
  <c r="AN19" i="6"/>
  <c r="AN27" i="6"/>
  <c r="AU31" i="3"/>
  <c r="AV16" i="3"/>
  <c r="AV40" i="3"/>
  <c r="AU9" i="3"/>
  <c r="AU36" i="3"/>
  <c r="AV24" i="3"/>
  <c r="AT34" i="3"/>
  <c r="AV34" i="3" s="1"/>
  <c r="AV27" i="3"/>
  <c r="AV19" i="3"/>
  <c r="AT32" i="3"/>
  <c r="AV32" i="3" s="1"/>
  <c r="AU11" i="3"/>
  <c r="AT8" i="3"/>
  <c r="AV8" i="3" s="1"/>
  <c r="AT36" i="3"/>
  <c r="AV36" i="3" s="1"/>
  <c r="AU10" i="3"/>
  <c r="AV48" i="3"/>
  <c r="AT10" i="3"/>
  <c r="AV10" i="3" s="1"/>
  <c r="AN39" i="6"/>
  <c r="AN47" i="6"/>
  <c r="AN42" i="6"/>
  <c r="AV42" i="3"/>
  <c r="AN50" i="6"/>
  <c r="AV50" i="3"/>
  <c r="AN13" i="6"/>
  <c r="AO51" i="6"/>
  <c r="AV38" i="3"/>
  <c r="AM34" i="6"/>
  <c r="AV26" i="3"/>
  <c r="AN26" i="6"/>
  <c r="AV43" i="5"/>
  <c r="AN43" i="6"/>
  <c r="AN51" i="6"/>
  <c r="AP51" i="6" s="1"/>
  <c r="AV51" i="5"/>
  <c r="AN11" i="6"/>
  <c r="AV22" i="3"/>
  <c r="AV14" i="3"/>
  <c r="AU11" i="5"/>
  <c r="AV39" i="5"/>
  <c r="AM12" i="6"/>
  <c r="AU12" i="3"/>
  <c r="AT35" i="3"/>
  <c r="AU35" i="3"/>
  <c r="AM35" i="6"/>
  <c r="AU32" i="5"/>
  <c r="AT32" i="5"/>
  <c r="AV32" i="5" s="1"/>
  <c r="AV44" i="3"/>
  <c r="AN44" i="6"/>
  <c r="AN52" i="6"/>
  <c r="AP52" i="6" s="1"/>
  <c r="AV52" i="3"/>
  <c r="AT9" i="5"/>
  <c r="AV9" i="5" s="1"/>
  <c r="AM11" i="6"/>
  <c r="AN25" i="6"/>
  <c r="AN17" i="6"/>
  <c r="AN9" i="6"/>
  <c r="AU33" i="3"/>
  <c r="AM33" i="6"/>
  <c r="AT33" i="3"/>
  <c r="AT7" i="3"/>
  <c r="AN21" i="6"/>
  <c r="AV46" i="3"/>
  <c r="AN18" i="6"/>
  <c r="AV18" i="3"/>
  <c r="AT7" i="5"/>
  <c r="AV7" i="5" s="1"/>
  <c r="AM7" i="6"/>
  <c r="AV47" i="5"/>
  <c r="AM32" i="6"/>
  <c r="AU36" i="5"/>
  <c r="AT36" i="5"/>
  <c r="AV36" i="5" s="1"/>
  <c r="AT12" i="3"/>
  <c r="AN20" i="6"/>
  <c r="AV20" i="3"/>
  <c r="AN28" i="6"/>
  <c r="AP28" i="6" s="1"/>
  <c r="AV28" i="3"/>
  <c r="AV37" i="5"/>
  <c r="AN37" i="6"/>
  <c r="AV41" i="5"/>
  <c r="AN41" i="6"/>
  <c r="AV45" i="5"/>
  <c r="AN45" i="6"/>
  <c r="AV49" i="5"/>
  <c r="AN49" i="6"/>
  <c r="AM9" i="6"/>
  <c r="AN23" i="6"/>
  <c r="AN15" i="6"/>
  <c r="AM8" i="6"/>
  <c r="AH51" i="6"/>
  <c r="AJ51" i="6" s="1"/>
  <c r="AI51" i="6"/>
  <c r="AT31" i="3"/>
  <c r="AO28" i="6"/>
  <c r="AO52" i="6"/>
  <c r="AR7" i="5"/>
  <c r="AN34" i="6" l="1"/>
  <c r="AN32" i="6"/>
  <c r="AN10" i="6"/>
  <c r="AN8" i="6"/>
  <c r="AN12" i="6"/>
  <c r="AV12" i="3"/>
  <c r="AV31" i="3"/>
  <c r="AN31" i="6"/>
  <c r="AN33" i="6"/>
  <c r="AV33" i="3"/>
  <c r="AN35" i="6"/>
  <c r="AV35" i="3"/>
  <c r="AV7" i="3"/>
  <c r="AN7" i="6"/>
  <c r="AN36" i="6"/>
  <c r="AG24" i="5"/>
  <c r="AG23" i="5"/>
  <c r="AF23" i="5"/>
  <c r="AH23" i="5" s="1"/>
  <c r="AG36" i="6" l="1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R27" i="5"/>
  <c r="AM27" i="5"/>
  <c r="AO27" i="5" s="1"/>
  <c r="AN27" i="5"/>
  <c r="AL11" i="5"/>
  <c r="AG11" i="6" s="1"/>
  <c r="AL35" i="5"/>
  <c r="AR27" i="3"/>
  <c r="AM27" i="3"/>
  <c r="AH27" i="6" s="1"/>
  <c r="AO27" i="3" l="1"/>
  <c r="AM11" i="5"/>
  <c r="AO11" i="5" s="1"/>
  <c r="B27" i="6"/>
  <c r="AL35" i="3"/>
  <c r="AG35" i="6" s="1"/>
  <c r="AR50" i="5"/>
  <c r="AN50" i="5"/>
  <c r="AM50" i="5"/>
  <c r="AO50" i="5" s="1"/>
  <c r="AR49" i="5"/>
  <c r="AN49" i="5"/>
  <c r="AM49" i="5"/>
  <c r="AO49" i="5" s="1"/>
  <c r="AR48" i="5"/>
  <c r="AN48" i="5"/>
  <c r="AM48" i="5"/>
  <c r="AO48" i="5" s="1"/>
  <c r="AR47" i="5"/>
  <c r="AN47" i="5"/>
  <c r="AM47" i="5"/>
  <c r="AO47" i="5" s="1"/>
  <c r="AR46" i="5"/>
  <c r="AN46" i="5"/>
  <c r="AM46" i="5"/>
  <c r="AO46" i="5" s="1"/>
  <c r="AR45" i="5"/>
  <c r="AN45" i="5"/>
  <c r="AM45" i="5"/>
  <c r="AO45" i="5" s="1"/>
  <c r="AR44" i="5"/>
  <c r="AN44" i="5"/>
  <c r="AM44" i="5"/>
  <c r="AO44" i="5" s="1"/>
  <c r="AR43" i="5"/>
  <c r="AN43" i="5"/>
  <c r="AM43" i="5"/>
  <c r="AO43" i="5" s="1"/>
  <c r="AR42" i="5"/>
  <c r="AN42" i="5"/>
  <c r="AM42" i="5"/>
  <c r="AO42" i="5" s="1"/>
  <c r="AR41" i="5"/>
  <c r="AN41" i="5"/>
  <c r="AO41" i="5"/>
  <c r="AR40" i="5"/>
  <c r="AN40" i="5"/>
  <c r="AM40" i="5"/>
  <c r="AO40" i="5" s="1"/>
  <c r="AR39" i="5"/>
  <c r="AN39" i="5"/>
  <c r="AM39" i="5"/>
  <c r="AO39" i="5" s="1"/>
  <c r="AR38" i="5"/>
  <c r="AN38" i="5"/>
  <c r="AM38" i="5"/>
  <c r="AO38" i="5" s="1"/>
  <c r="AR37" i="5"/>
  <c r="AN37" i="5"/>
  <c r="AM37" i="5"/>
  <c r="AO37" i="5" s="1"/>
  <c r="AR36" i="5"/>
  <c r="AN36" i="5"/>
  <c r="AM36" i="5"/>
  <c r="AO36" i="5" s="1"/>
  <c r="AR35" i="5"/>
  <c r="AN35" i="5"/>
  <c r="AM35" i="5"/>
  <c r="AO35" i="5" s="1"/>
  <c r="AR34" i="5"/>
  <c r="AL34" i="5"/>
  <c r="AN34" i="5" s="1"/>
  <c r="AR33" i="5"/>
  <c r="AL33" i="5"/>
  <c r="AN33" i="5" s="1"/>
  <c r="AR32" i="5"/>
  <c r="AL32" i="5"/>
  <c r="AM32" i="5" s="1"/>
  <c r="AO32" i="5" s="1"/>
  <c r="AR31" i="5"/>
  <c r="AL31" i="5"/>
  <c r="AN31" i="5" s="1"/>
  <c r="AR26" i="5"/>
  <c r="AN26" i="5"/>
  <c r="AM26" i="5"/>
  <c r="AO26" i="5" s="1"/>
  <c r="AR25" i="5"/>
  <c r="AN25" i="5"/>
  <c r="AM25" i="5"/>
  <c r="AO25" i="5" s="1"/>
  <c r="AR24" i="5"/>
  <c r="AN24" i="5"/>
  <c r="AM24" i="5"/>
  <c r="AO24" i="5" s="1"/>
  <c r="AR23" i="5"/>
  <c r="AN23" i="5"/>
  <c r="AM23" i="5"/>
  <c r="AO23" i="5" s="1"/>
  <c r="AR22" i="5"/>
  <c r="AN22" i="5"/>
  <c r="AM22" i="5"/>
  <c r="AO22" i="5" s="1"/>
  <c r="AR21" i="5"/>
  <c r="AN21" i="5"/>
  <c r="AM21" i="5"/>
  <c r="AO21" i="5" s="1"/>
  <c r="AR20" i="5"/>
  <c r="AN20" i="5"/>
  <c r="AM20" i="5"/>
  <c r="AO20" i="5" s="1"/>
  <c r="AR19" i="5"/>
  <c r="AN19" i="5"/>
  <c r="AM19" i="5"/>
  <c r="AO19" i="5" s="1"/>
  <c r="AR18" i="5"/>
  <c r="AN18" i="5"/>
  <c r="AM18" i="5"/>
  <c r="AO18" i="5" s="1"/>
  <c r="AR17" i="5"/>
  <c r="AN17" i="5"/>
  <c r="AM17" i="5"/>
  <c r="AO17" i="5" s="1"/>
  <c r="AR16" i="5"/>
  <c r="AN16" i="5"/>
  <c r="AM16" i="5"/>
  <c r="AO16" i="5" s="1"/>
  <c r="AR15" i="5"/>
  <c r="AN15" i="5"/>
  <c r="AM15" i="5"/>
  <c r="AO15" i="5" s="1"/>
  <c r="AR14" i="5"/>
  <c r="AN14" i="5"/>
  <c r="AM14" i="5"/>
  <c r="AO14" i="5" s="1"/>
  <c r="AR13" i="5"/>
  <c r="AN13" i="5"/>
  <c r="AM13" i="5"/>
  <c r="AO13" i="5" s="1"/>
  <c r="AR12" i="5"/>
  <c r="AN12" i="5"/>
  <c r="AM12" i="5"/>
  <c r="AO12" i="5" s="1"/>
  <c r="AR11" i="5"/>
  <c r="AN11" i="5"/>
  <c r="AR10" i="5"/>
  <c r="AL10" i="5"/>
  <c r="AN10" i="5" s="1"/>
  <c r="AR9" i="5"/>
  <c r="AL9" i="5"/>
  <c r="AN9" i="5" s="1"/>
  <c r="AR8" i="5"/>
  <c r="AL8" i="5"/>
  <c r="AM8" i="5" s="1"/>
  <c r="AO8" i="5" s="1"/>
  <c r="AL7" i="5"/>
  <c r="AN7" i="5" s="1"/>
  <c r="AR50" i="3"/>
  <c r="AN50" i="3"/>
  <c r="AM50" i="3"/>
  <c r="AR49" i="3"/>
  <c r="AN49" i="3"/>
  <c r="AM49" i="3"/>
  <c r="AR48" i="3"/>
  <c r="AN48" i="3"/>
  <c r="AM48" i="3"/>
  <c r="AR47" i="3"/>
  <c r="AN47" i="3"/>
  <c r="AM47" i="3"/>
  <c r="AR46" i="3"/>
  <c r="AN46" i="3"/>
  <c r="AM46" i="3"/>
  <c r="AR45" i="3"/>
  <c r="AN45" i="3"/>
  <c r="AM45" i="3"/>
  <c r="AR44" i="3"/>
  <c r="AN44" i="3"/>
  <c r="AM44" i="3"/>
  <c r="AR43" i="3"/>
  <c r="AN43" i="3"/>
  <c r="AM43" i="3"/>
  <c r="AR42" i="3"/>
  <c r="AN42" i="3"/>
  <c r="AM42" i="3"/>
  <c r="AR41" i="3"/>
  <c r="AN41" i="3"/>
  <c r="AM41" i="3"/>
  <c r="AR40" i="3"/>
  <c r="AN40" i="3"/>
  <c r="AM40" i="3"/>
  <c r="AR39" i="3"/>
  <c r="AN39" i="3"/>
  <c r="AM39" i="3"/>
  <c r="AR38" i="3"/>
  <c r="AN38" i="3"/>
  <c r="AM38" i="3"/>
  <c r="AR37" i="3"/>
  <c r="AN37" i="3"/>
  <c r="AM37" i="3"/>
  <c r="AR36" i="3"/>
  <c r="AN36" i="3"/>
  <c r="AM36" i="3"/>
  <c r="AR35" i="3"/>
  <c r="AR34" i="3"/>
  <c r="AL34" i="3"/>
  <c r="AR33" i="3"/>
  <c r="AL33" i="3"/>
  <c r="AR32" i="3"/>
  <c r="AL32" i="3"/>
  <c r="AG32" i="6" s="1"/>
  <c r="AR31" i="3"/>
  <c r="AL31" i="3"/>
  <c r="AR26" i="3"/>
  <c r="AM26" i="3"/>
  <c r="AR25" i="3"/>
  <c r="AM25" i="3"/>
  <c r="AR24" i="3"/>
  <c r="AM24" i="3"/>
  <c r="AR23" i="3"/>
  <c r="AM23" i="3"/>
  <c r="AR22" i="3"/>
  <c r="AM22" i="3"/>
  <c r="AR21" i="3"/>
  <c r="AM21" i="3"/>
  <c r="AR20" i="3"/>
  <c r="AM20" i="3"/>
  <c r="AR19" i="3"/>
  <c r="AM19" i="3"/>
  <c r="AR18" i="3"/>
  <c r="AM18" i="3"/>
  <c r="AR17" i="3"/>
  <c r="AM17" i="3"/>
  <c r="AR16" i="3"/>
  <c r="AM16" i="3"/>
  <c r="AR15" i="3"/>
  <c r="AN15" i="3"/>
  <c r="AM15" i="3"/>
  <c r="AR14" i="3"/>
  <c r="AN14" i="3"/>
  <c r="AM14" i="3"/>
  <c r="AR13" i="3"/>
  <c r="AN13" i="3"/>
  <c r="AM13" i="3"/>
  <c r="AR12" i="3"/>
  <c r="AN12" i="3"/>
  <c r="AM12" i="3"/>
  <c r="AN11" i="3"/>
  <c r="AM11" i="3"/>
  <c r="AR10" i="3"/>
  <c r="AL10" i="3"/>
  <c r="AR9" i="3"/>
  <c r="AL9" i="3"/>
  <c r="AR8" i="3"/>
  <c r="AL8" i="3"/>
  <c r="AN8" i="3" s="1"/>
  <c r="AL7" i="3"/>
  <c r="AM35" i="3" l="1"/>
  <c r="AU27" i="6"/>
  <c r="AV27" i="6"/>
  <c r="AG33" i="6"/>
  <c r="AN32" i="5"/>
  <c r="AG9" i="6"/>
  <c r="AN8" i="5"/>
  <c r="AM33" i="3"/>
  <c r="AO14" i="3"/>
  <c r="AH14" i="6"/>
  <c r="AO17" i="3"/>
  <c r="AH17" i="6"/>
  <c r="AO19" i="3"/>
  <c r="AH19" i="6"/>
  <c r="AO21" i="3"/>
  <c r="AH21" i="6"/>
  <c r="AO23" i="3"/>
  <c r="AH23" i="6"/>
  <c r="AO25" i="3"/>
  <c r="AH25" i="6"/>
  <c r="AN31" i="3"/>
  <c r="AG31" i="6"/>
  <c r="AN32" i="3"/>
  <c r="AO33" i="3"/>
  <c r="AO39" i="3"/>
  <c r="AH39" i="6"/>
  <c r="AO43" i="3"/>
  <c r="AH43" i="6"/>
  <c r="AO47" i="3"/>
  <c r="AH47" i="6"/>
  <c r="AO27" i="6"/>
  <c r="AP27" i="6"/>
  <c r="AI27" i="6"/>
  <c r="AM7" i="3"/>
  <c r="AN7" i="3"/>
  <c r="AG7" i="6"/>
  <c r="AN9" i="3"/>
  <c r="AO11" i="3"/>
  <c r="AH11" i="6"/>
  <c r="AO13" i="3"/>
  <c r="AH13" i="6"/>
  <c r="AN33" i="3"/>
  <c r="AO35" i="3"/>
  <c r="AH35" i="6"/>
  <c r="AO38" i="3"/>
  <c r="AH38" i="6"/>
  <c r="AO42" i="3"/>
  <c r="AH42" i="6"/>
  <c r="AO46" i="3"/>
  <c r="AH46" i="6"/>
  <c r="AO50" i="3"/>
  <c r="AH50" i="6"/>
  <c r="AM9" i="5"/>
  <c r="AO9" i="5" s="1"/>
  <c r="AM10" i="5"/>
  <c r="AO10" i="5" s="1"/>
  <c r="AM33" i="5"/>
  <c r="AO33" i="5" s="1"/>
  <c r="AM34" i="5"/>
  <c r="AO34" i="5" s="1"/>
  <c r="AO16" i="3"/>
  <c r="AH16" i="6"/>
  <c r="AO18" i="3"/>
  <c r="AH18" i="6"/>
  <c r="AO20" i="3"/>
  <c r="AH20" i="6"/>
  <c r="AO22" i="3"/>
  <c r="AH22" i="6"/>
  <c r="AO24" i="3"/>
  <c r="AH24" i="6"/>
  <c r="AO26" i="3"/>
  <c r="AH26" i="6"/>
  <c r="AO37" i="3"/>
  <c r="AH37" i="6"/>
  <c r="AO41" i="3"/>
  <c r="AH41" i="6"/>
  <c r="AO45" i="3"/>
  <c r="AH45" i="6"/>
  <c r="AO49" i="3"/>
  <c r="AH49" i="6"/>
  <c r="AM10" i="3"/>
  <c r="AG10" i="6"/>
  <c r="AO12" i="3"/>
  <c r="AH12" i="6"/>
  <c r="AM8" i="3"/>
  <c r="AG8" i="6"/>
  <c r="AM9" i="3"/>
  <c r="AO15" i="3"/>
  <c r="AH15" i="6"/>
  <c r="AM32" i="3"/>
  <c r="AM34" i="3"/>
  <c r="AG34" i="6"/>
  <c r="AO36" i="3"/>
  <c r="AH36" i="6"/>
  <c r="AO40" i="3"/>
  <c r="AH40" i="6"/>
  <c r="AO44" i="3"/>
  <c r="AH44" i="6"/>
  <c r="AO48" i="3"/>
  <c r="AH48" i="6"/>
  <c r="AJ27" i="6"/>
  <c r="AN35" i="3"/>
  <c r="AM7" i="5"/>
  <c r="AO7" i="5" s="1"/>
  <c r="AM31" i="5"/>
  <c r="AO31" i="5" s="1"/>
  <c r="AN10" i="3"/>
  <c r="AM31" i="3"/>
  <c r="AN34" i="3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26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K26" i="5"/>
  <c r="AF26" i="5"/>
  <c r="AH26" i="5" s="1"/>
  <c r="AG26" i="5"/>
  <c r="AK26" i="3"/>
  <c r="AF26" i="3"/>
  <c r="AG26" i="3"/>
  <c r="AE34" i="5"/>
  <c r="AE10" i="5"/>
  <c r="AE34" i="3"/>
  <c r="AE10" i="3"/>
  <c r="AA10" i="6" l="1"/>
  <c r="AA34" i="6"/>
  <c r="AB26" i="6"/>
  <c r="AH26" i="3"/>
  <c r="AO31" i="3"/>
  <c r="AH31" i="6"/>
  <c r="AH32" i="6"/>
  <c r="AO32" i="3"/>
  <c r="AO8" i="3"/>
  <c r="AH8" i="6"/>
  <c r="AO10" i="3"/>
  <c r="AH10" i="6"/>
  <c r="AO7" i="3"/>
  <c r="AH7" i="6"/>
  <c r="AO34" i="3"/>
  <c r="AH34" i="6"/>
  <c r="AO9" i="3"/>
  <c r="AH9" i="6"/>
  <c r="AH33" i="6"/>
  <c r="B50" i="6"/>
  <c r="B26" i="6"/>
  <c r="AK50" i="3"/>
  <c r="AG50" i="3"/>
  <c r="AF50" i="3"/>
  <c r="AK50" i="5"/>
  <c r="AG50" i="5"/>
  <c r="AF50" i="5"/>
  <c r="AH50" i="5" s="1"/>
  <c r="AK49" i="5"/>
  <c r="AG49" i="5"/>
  <c r="AF49" i="5"/>
  <c r="AH49" i="5" s="1"/>
  <c r="AK48" i="5"/>
  <c r="AG48" i="5"/>
  <c r="AF48" i="5"/>
  <c r="AH48" i="5" s="1"/>
  <c r="AK47" i="5"/>
  <c r="AG47" i="5"/>
  <c r="AF47" i="5"/>
  <c r="AH47" i="5" s="1"/>
  <c r="AK46" i="5"/>
  <c r="AG46" i="5"/>
  <c r="AF46" i="5"/>
  <c r="AH46" i="5" s="1"/>
  <c r="AK45" i="5"/>
  <c r="AG45" i="5"/>
  <c r="AF45" i="5"/>
  <c r="AH45" i="5" s="1"/>
  <c r="AK44" i="5"/>
  <c r="AG44" i="5"/>
  <c r="AF44" i="5"/>
  <c r="AH44" i="5" s="1"/>
  <c r="AK43" i="5"/>
  <c r="AG43" i="5"/>
  <c r="AF43" i="5"/>
  <c r="AH43" i="5" s="1"/>
  <c r="AK42" i="5"/>
  <c r="AG42" i="5"/>
  <c r="AF42" i="5"/>
  <c r="AH42" i="5" s="1"/>
  <c r="AK41" i="5"/>
  <c r="AG41" i="5"/>
  <c r="AF41" i="5"/>
  <c r="AH41" i="5" s="1"/>
  <c r="AK40" i="5"/>
  <c r="AG40" i="5"/>
  <c r="AF40" i="5"/>
  <c r="AH40" i="5" s="1"/>
  <c r="AK39" i="5"/>
  <c r="AG39" i="5"/>
  <c r="AF39" i="5"/>
  <c r="AH39" i="5" s="1"/>
  <c r="AK38" i="5"/>
  <c r="AG38" i="5"/>
  <c r="AF38" i="5"/>
  <c r="AH38" i="5" s="1"/>
  <c r="AK37" i="5"/>
  <c r="AG37" i="5"/>
  <c r="AF37" i="5"/>
  <c r="AH37" i="5" s="1"/>
  <c r="AK36" i="5"/>
  <c r="AG36" i="5"/>
  <c r="AF36" i="5"/>
  <c r="AH36" i="5" s="1"/>
  <c r="AK35" i="5"/>
  <c r="AG35" i="5"/>
  <c r="AF35" i="5"/>
  <c r="AH35" i="5" s="1"/>
  <c r="AK34" i="5"/>
  <c r="AG34" i="5"/>
  <c r="AF34" i="5"/>
  <c r="AH34" i="5" s="1"/>
  <c r="AK33" i="5"/>
  <c r="AE33" i="5"/>
  <c r="AG33" i="5" s="1"/>
  <c r="AK32" i="5"/>
  <c r="AE32" i="5"/>
  <c r="AG32" i="5" s="1"/>
  <c r="AK31" i="5"/>
  <c r="AE31" i="5"/>
  <c r="AF31" i="5" s="1"/>
  <c r="AH31" i="5" s="1"/>
  <c r="AK25" i="5"/>
  <c r="AG25" i="5"/>
  <c r="AF25" i="5"/>
  <c r="AH25" i="5" s="1"/>
  <c r="AK24" i="5"/>
  <c r="AF24" i="5"/>
  <c r="AH24" i="5" s="1"/>
  <c r="AK23" i="5"/>
  <c r="AK22" i="5"/>
  <c r="AG22" i="5"/>
  <c r="AF22" i="5"/>
  <c r="AH22" i="5" s="1"/>
  <c r="AK21" i="5"/>
  <c r="AG21" i="5"/>
  <c r="AF21" i="5"/>
  <c r="AH21" i="5" s="1"/>
  <c r="AK20" i="5"/>
  <c r="AG20" i="5"/>
  <c r="AF20" i="5"/>
  <c r="AH20" i="5" s="1"/>
  <c r="AK19" i="5"/>
  <c r="AG19" i="5"/>
  <c r="AF19" i="5"/>
  <c r="AH19" i="5" s="1"/>
  <c r="AK18" i="5"/>
  <c r="AG18" i="5"/>
  <c r="AF18" i="5"/>
  <c r="AH18" i="5" s="1"/>
  <c r="AK17" i="5"/>
  <c r="AG17" i="5"/>
  <c r="AF17" i="5"/>
  <c r="AH17" i="5" s="1"/>
  <c r="AK16" i="5"/>
  <c r="AG16" i="5"/>
  <c r="AF16" i="5"/>
  <c r="AH16" i="5" s="1"/>
  <c r="AK15" i="5"/>
  <c r="AG15" i="5"/>
  <c r="AF15" i="5"/>
  <c r="AH15" i="5" s="1"/>
  <c r="AK14" i="5"/>
  <c r="AG14" i="5"/>
  <c r="AF14" i="5"/>
  <c r="AH14" i="5" s="1"/>
  <c r="AK13" i="5"/>
  <c r="AG13" i="5"/>
  <c r="AF13" i="5"/>
  <c r="AH13" i="5" s="1"/>
  <c r="AK12" i="5"/>
  <c r="AG12" i="5"/>
  <c r="AF12" i="5"/>
  <c r="AH12" i="5" s="1"/>
  <c r="AK11" i="5"/>
  <c r="AG11" i="5"/>
  <c r="AF11" i="5"/>
  <c r="AH11" i="5" s="1"/>
  <c r="AK10" i="5"/>
  <c r="AG10" i="5"/>
  <c r="AF10" i="5"/>
  <c r="AH10" i="5" s="1"/>
  <c r="AK9" i="5"/>
  <c r="AE9" i="5"/>
  <c r="AG9" i="5" s="1"/>
  <c r="AK8" i="5"/>
  <c r="AE8" i="5"/>
  <c r="AG8" i="5" s="1"/>
  <c r="AK7" i="5"/>
  <c r="AE7" i="5"/>
  <c r="AG7" i="5" s="1"/>
  <c r="AK49" i="3"/>
  <c r="AG49" i="3"/>
  <c r="AF49" i="3"/>
  <c r="AK48" i="3"/>
  <c r="AG48" i="3"/>
  <c r="AF48" i="3"/>
  <c r="AK47" i="3"/>
  <c r="AG47" i="3"/>
  <c r="AF47" i="3"/>
  <c r="AK46" i="3"/>
  <c r="AG46" i="3"/>
  <c r="AF46" i="3"/>
  <c r="AK45" i="3"/>
  <c r="AG45" i="3"/>
  <c r="AF45" i="3"/>
  <c r="AK44" i="3"/>
  <c r="AG44" i="3"/>
  <c r="AF44" i="3"/>
  <c r="AK43" i="3"/>
  <c r="AG43" i="3"/>
  <c r="AF43" i="3"/>
  <c r="AK42" i="3"/>
  <c r="AG42" i="3"/>
  <c r="AF42" i="3"/>
  <c r="AK41" i="3"/>
  <c r="AG41" i="3"/>
  <c r="AF41" i="3"/>
  <c r="AK40" i="3"/>
  <c r="AG40" i="3"/>
  <c r="AF40" i="3"/>
  <c r="AK39" i="3"/>
  <c r="AG39" i="3"/>
  <c r="AF39" i="3"/>
  <c r="AK38" i="3"/>
  <c r="AG38" i="3"/>
  <c r="AF38" i="3"/>
  <c r="AK37" i="3"/>
  <c r="AG37" i="3"/>
  <c r="AF37" i="3"/>
  <c r="AK36" i="3"/>
  <c r="AG36" i="3"/>
  <c r="AF36" i="3"/>
  <c r="AK35" i="3"/>
  <c r="AG35" i="3"/>
  <c r="AF35" i="3"/>
  <c r="AK34" i="3"/>
  <c r="AG34" i="3"/>
  <c r="AF34" i="3"/>
  <c r="AK33" i="3"/>
  <c r="AE33" i="3"/>
  <c r="AK32" i="3"/>
  <c r="AE32" i="3"/>
  <c r="AA32" i="6" s="1"/>
  <c r="AK31" i="3"/>
  <c r="AE31" i="3"/>
  <c r="AK25" i="3"/>
  <c r="AG25" i="3"/>
  <c r="AF25" i="3"/>
  <c r="AK24" i="3"/>
  <c r="AG24" i="3"/>
  <c r="AF24" i="3"/>
  <c r="AK23" i="3"/>
  <c r="AG23" i="3"/>
  <c r="AF23" i="3"/>
  <c r="AK22" i="3"/>
  <c r="AG22" i="3"/>
  <c r="AF22" i="3"/>
  <c r="AK21" i="3"/>
  <c r="AG21" i="3"/>
  <c r="AF21" i="3"/>
  <c r="AK20" i="3"/>
  <c r="AG20" i="3"/>
  <c r="AF20" i="3"/>
  <c r="AK19" i="3"/>
  <c r="AG19" i="3"/>
  <c r="AF19" i="3"/>
  <c r="AK18" i="3"/>
  <c r="AG18" i="3"/>
  <c r="AF18" i="3"/>
  <c r="AK17" i="3"/>
  <c r="AG17" i="3"/>
  <c r="AF17" i="3"/>
  <c r="AK16" i="3"/>
  <c r="AG16" i="3"/>
  <c r="AF16" i="3"/>
  <c r="AK15" i="3"/>
  <c r="AG15" i="3"/>
  <c r="AF15" i="3"/>
  <c r="AK14" i="3"/>
  <c r="AG14" i="3"/>
  <c r="AF14" i="3"/>
  <c r="AK13" i="3"/>
  <c r="AG13" i="3"/>
  <c r="AF13" i="3"/>
  <c r="AK12" i="3"/>
  <c r="AG12" i="3"/>
  <c r="AF12" i="3"/>
  <c r="AK11" i="3"/>
  <c r="AG11" i="3"/>
  <c r="AF11" i="3"/>
  <c r="AK10" i="3"/>
  <c r="AG10" i="3"/>
  <c r="AF10" i="3"/>
  <c r="AK9" i="3"/>
  <c r="AE9" i="3"/>
  <c r="AK8" i="3"/>
  <c r="AE8" i="3"/>
  <c r="AF8" i="3" s="1"/>
  <c r="AK7" i="3"/>
  <c r="AE7" i="3"/>
  <c r="AV50" i="6" l="1"/>
  <c r="AU50" i="6"/>
  <c r="AU26" i="6"/>
  <c r="AV26" i="6"/>
  <c r="AJ50" i="6"/>
  <c r="AH8" i="3"/>
  <c r="AH11" i="3"/>
  <c r="AB11" i="6"/>
  <c r="AF7" i="3"/>
  <c r="AA7" i="6"/>
  <c r="AH10" i="3"/>
  <c r="AB10" i="6"/>
  <c r="AH14" i="3"/>
  <c r="AB14" i="6"/>
  <c r="AH18" i="3"/>
  <c r="AB18" i="6"/>
  <c r="AH22" i="3"/>
  <c r="AB22" i="6"/>
  <c r="AG31" i="3"/>
  <c r="AA31" i="6"/>
  <c r="AF33" i="3"/>
  <c r="AA33" i="6"/>
  <c r="AH36" i="3"/>
  <c r="AB36" i="6"/>
  <c r="AH40" i="3"/>
  <c r="AB40" i="6"/>
  <c r="AH44" i="3"/>
  <c r="AB44" i="6"/>
  <c r="AH48" i="3"/>
  <c r="AB48" i="6"/>
  <c r="AG9" i="3"/>
  <c r="AA9" i="6"/>
  <c r="AH13" i="3"/>
  <c r="AB13" i="6"/>
  <c r="AH17" i="3"/>
  <c r="AB17" i="6"/>
  <c r="AH21" i="3"/>
  <c r="AB21" i="6"/>
  <c r="AH25" i="3"/>
  <c r="AB25" i="6"/>
  <c r="AH35" i="3"/>
  <c r="AB35" i="6"/>
  <c r="AH39" i="3"/>
  <c r="AB39" i="6"/>
  <c r="AH43" i="3"/>
  <c r="AB43" i="6"/>
  <c r="AH47" i="3"/>
  <c r="AB47" i="6"/>
  <c r="AG8" i="3"/>
  <c r="AA8" i="6"/>
  <c r="AF9" i="3"/>
  <c r="AH12" i="3"/>
  <c r="AB12" i="6"/>
  <c r="AH16" i="3"/>
  <c r="AB16" i="6"/>
  <c r="AH20" i="3"/>
  <c r="AB20" i="6"/>
  <c r="AH24" i="3"/>
  <c r="AB24" i="6"/>
  <c r="AH34" i="3"/>
  <c r="AB34" i="6"/>
  <c r="AH38" i="3"/>
  <c r="AB38" i="6"/>
  <c r="AH42" i="3"/>
  <c r="AB42" i="6"/>
  <c r="AH46" i="3"/>
  <c r="AB46" i="6"/>
  <c r="AO26" i="6"/>
  <c r="AP26" i="6"/>
  <c r="AI26" i="6"/>
  <c r="AH15" i="3"/>
  <c r="AB15" i="6"/>
  <c r="AH19" i="3"/>
  <c r="AB19" i="6"/>
  <c r="AH23" i="3"/>
  <c r="AB23" i="6"/>
  <c r="AH37" i="3"/>
  <c r="AB37" i="6"/>
  <c r="AH41" i="3"/>
  <c r="AB41" i="6"/>
  <c r="AH45" i="3"/>
  <c r="AB45" i="6"/>
  <c r="AH49" i="3"/>
  <c r="AB49" i="6"/>
  <c r="AF7" i="5"/>
  <c r="AH7" i="5" s="1"/>
  <c r="AH50" i="3"/>
  <c r="AB50" i="6"/>
  <c r="AO50" i="6"/>
  <c r="AP50" i="6"/>
  <c r="AI50" i="6"/>
  <c r="AD26" i="6"/>
  <c r="AJ26" i="6"/>
  <c r="AC50" i="6"/>
  <c r="AC26" i="6"/>
  <c r="AD50" i="6"/>
  <c r="AG7" i="3"/>
  <c r="AF32" i="3"/>
  <c r="AF32" i="5"/>
  <c r="AH32" i="5" s="1"/>
  <c r="AG32" i="3"/>
  <c r="AG33" i="3"/>
  <c r="AF9" i="5"/>
  <c r="AH9" i="5" s="1"/>
  <c r="AG31" i="5"/>
  <c r="AF31" i="3"/>
  <c r="AF8" i="5"/>
  <c r="AH8" i="5" s="1"/>
  <c r="AF33" i="5"/>
  <c r="AH33" i="5" s="1"/>
  <c r="AD9" i="5"/>
  <c r="AD10" i="5"/>
  <c r="AH9" i="3" l="1"/>
  <c r="AB9" i="6"/>
  <c r="AB8" i="6"/>
  <c r="AH31" i="3"/>
  <c r="AB31" i="6"/>
  <c r="AH32" i="3"/>
  <c r="AB32" i="6"/>
  <c r="AH33" i="3"/>
  <c r="AB33" i="6"/>
  <c r="AH7" i="3"/>
  <c r="AB7" i="6"/>
  <c r="B25" i="6"/>
  <c r="X9" i="3"/>
  <c r="X33" i="3"/>
  <c r="X33" i="5"/>
  <c r="X9" i="5"/>
  <c r="B49" i="6"/>
  <c r="AV49" i="6" l="1"/>
  <c r="AU49" i="6"/>
  <c r="AV25" i="6"/>
  <c r="AU25" i="6"/>
  <c r="AO25" i="6"/>
  <c r="AP25" i="6"/>
  <c r="AI25" i="6"/>
  <c r="AO49" i="6"/>
  <c r="AP49" i="6"/>
  <c r="AJ49" i="6"/>
  <c r="AI49" i="6"/>
  <c r="AJ25" i="6"/>
  <c r="AD49" i="6"/>
  <c r="AD25" i="6"/>
  <c r="O39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W49" i="6" s="1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W25" i="6" s="1"/>
  <c r="Y34" i="3"/>
  <c r="Y33" i="3"/>
  <c r="Y9" i="3"/>
  <c r="AD44" i="3"/>
  <c r="AD49" i="3"/>
  <c r="AD25" i="3" l="1"/>
  <c r="AD7" i="3"/>
  <c r="AD49" i="5" l="1"/>
  <c r="AC49" i="6" s="1"/>
  <c r="AD25" i="5"/>
  <c r="AC25" i="6" s="1"/>
  <c r="Y16" i="5"/>
  <c r="Y49" i="5" l="1"/>
  <c r="AA49" i="5" s="1"/>
  <c r="Z49" i="5"/>
  <c r="Y25" i="5"/>
  <c r="AA25" i="5" s="1"/>
  <c r="Z25" i="5"/>
  <c r="Y49" i="3"/>
  <c r="Z49" i="3"/>
  <c r="Y25" i="3"/>
  <c r="V25" i="6" s="1"/>
  <c r="X25" i="6" s="1"/>
  <c r="Z25" i="3"/>
  <c r="AD48" i="5"/>
  <c r="Z48" i="5"/>
  <c r="Y48" i="5"/>
  <c r="AA48" i="5" s="1"/>
  <c r="AD47" i="5"/>
  <c r="Z47" i="5"/>
  <c r="Y47" i="5"/>
  <c r="AA47" i="5" s="1"/>
  <c r="AD46" i="5"/>
  <c r="Z46" i="5"/>
  <c r="Y46" i="5"/>
  <c r="AA46" i="5" s="1"/>
  <c r="AD45" i="5"/>
  <c r="Z45" i="5"/>
  <c r="Y45" i="5"/>
  <c r="AA45" i="5" s="1"/>
  <c r="AD44" i="5"/>
  <c r="Z44" i="5"/>
  <c r="Y44" i="5"/>
  <c r="AA44" i="5" s="1"/>
  <c r="AD43" i="5"/>
  <c r="Z43" i="5"/>
  <c r="Y43" i="5"/>
  <c r="AA43" i="5" s="1"/>
  <c r="AD42" i="5"/>
  <c r="Z42" i="5"/>
  <c r="Y42" i="5"/>
  <c r="AA42" i="5" s="1"/>
  <c r="AD41" i="5"/>
  <c r="Z41" i="5"/>
  <c r="Y41" i="5"/>
  <c r="AA41" i="5" s="1"/>
  <c r="AD40" i="5"/>
  <c r="Z40" i="5"/>
  <c r="Y40" i="5"/>
  <c r="AA40" i="5" s="1"/>
  <c r="AD39" i="5"/>
  <c r="Z39" i="5"/>
  <c r="Y39" i="5"/>
  <c r="AA39" i="5" s="1"/>
  <c r="AD38" i="5"/>
  <c r="Z38" i="5"/>
  <c r="Y38" i="5"/>
  <c r="AA38" i="5" s="1"/>
  <c r="AD37" i="5"/>
  <c r="Z37" i="5"/>
  <c r="Y37" i="5"/>
  <c r="AA37" i="5" s="1"/>
  <c r="AD36" i="5"/>
  <c r="Z36" i="5"/>
  <c r="Y36" i="5"/>
  <c r="AA36" i="5" s="1"/>
  <c r="AD35" i="5"/>
  <c r="Z35" i="5"/>
  <c r="Y35" i="5"/>
  <c r="AA35" i="5" s="1"/>
  <c r="AD34" i="5"/>
  <c r="Z34" i="5"/>
  <c r="Y34" i="5"/>
  <c r="AD33" i="5"/>
  <c r="Z33" i="5"/>
  <c r="Y33" i="5"/>
  <c r="AD32" i="5"/>
  <c r="X32" i="5"/>
  <c r="Y32" i="5" s="1"/>
  <c r="AD31" i="5"/>
  <c r="X31" i="5"/>
  <c r="AD24" i="5"/>
  <c r="Z24" i="5"/>
  <c r="Y24" i="5"/>
  <c r="AA24" i="5" s="1"/>
  <c r="AD23" i="5"/>
  <c r="Z23" i="5"/>
  <c r="Y23" i="5"/>
  <c r="AA23" i="5" s="1"/>
  <c r="AD22" i="5"/>
  <c r="Z22" i="5"/>
  <c r="Y22" i="5"/>
  <c r="AA22" i="5" s="1"/>
  <c r="AD21" i="5"/>
  <c r="Z21" i="5"/>
  <c r="Y21" i="5"/>
  <c r="AA21" i="5" s="1"/>
  <c r="AD20" i="5"/>
  <c r="Z20" i="5"/>
  <c r="Y20" i="5"/>
  <c r="AA20" i="5" s="1"/>
  <c r="AD19" i="5"/>
  <c r="Z19" i="5"/>
  <c r="Y19" i="5"/>
  <c r="AA19" i="5" s="1"/>
  <c r="AD18" i="5"/>
  <c r="Z18" i="5"/>
  <c r="Y18" i="5"/>
  <c r="AA18" i="5" s="1"/>
  <c r="AD17" i="5"/>
  <c r="Z17" i="5"/>
  <c r="Y17" i="5"/>
  <c r="AA17" i="5" s="1"/>
  <c r="AD16" i="5"/>
  <c r="Z16" i="5"/>
  <c r="AA16" i="5"/>
  <c r="AD15" i="5"/>
  <c r="Z15" i="5"/>
  <c r="Y15" i="5"/>
  <c r="AA15" i="5" s="1"/>
  <c r="AD14" i="5"/>
  <c r="Z14" i="5"/>
  <c r="Y14" i="5"/>
  <c r="AA14" i="5" s="1"/>
  <c r="AD13" i="5"/>
  <c r="Z13" i="5"/>
  <c r="Y13" i="5"/>
  <c r="AA13" i="5" s="1"/>
  <c r="AD12" i="5"/>
  <c r="Z12" i="5"/>
  <c r="Y12" i="5"/>
  <c r="AA12" i="5" s="1"/>
  <c r="AD11" i="5"/>
  <c r="Z11" i="5"/>
  <c r="Y11" i="5"/>
  <c r="AA11" i="5" s="1"/>
  <c r="Z10" i="5"/>
  <c r="Y10" i="5"/>
  <c r="AA10" i="5" s="1"/>
  <c r="Z9" i="5"/>
  <c r="Y9" i="5"/>
  <c r="AD8" i="5"/>
  <c r="X8" i="5"/>
  <c r="Z8" i="5" s="1"/>
  <c r="AD7" i="5"/>
  <c r="X7" i="5"/>
  <c r="R10" i="3"/>
  <c r="S11" i="3"/>
  <c r="X7" i="3"/>
  <c r="Z7" i="3" s="1"/>
  <c r="AD48" i="3"/>
  <c r="Z48" i="3"/>
  <c r="Y48" i="3"/>
  <c r="AD47" i="3"/>
  <c r="Z47" i="3"/>
  <c r="Y47" i="3"/>
  <c r="AD46" i="3"/>
  <c r="Z46" i="3"/>
  <c r="Y46" i="3"/>
  <c r="AD45" i="3"/>
  <c r="Z45" i="3"/>
  <c r="Z44" i="3"/>
  <c r="Y44" i="3"/>
  <c r="AD43" i="3"/>
  <c r="Z43" i="3"/>
  <c r="Y43" i="3"/>
  <c r="AD42" i="3"/>
  <c r="Z42" i="3"/>
  <c r="Y42" i="3"/>
  <c r="AD41" i="3"/>
  <c r="Z41" i="3"/>
  <c r="Y41" i="3"/>
  <c r="AD40" i="3"/>
  <c r="Z40" i="3"/>
  <c r="Y40" i="3"/>
  <c r="AD39" i="3"/>
  <c r="Z39" i="3"/>
  <c r="Y39" i="3"/>
  <c r="AD38" i="3"/>
  <c r="Z38" i="3"/>
  <c r="Y38" i="3"/>
  <c r="AD37" i="3"/>
  <c r="Z37" i="3"/>
  <c r="Y37" i="3"/>
  <c r="AD36" i="3"/>
  <c r="Z36" i="3"/>
  <c r="Y36" i="3"/>
  <c r="AD35" i="3"/>
  <c r="Z35" i="3"/>
  <c r="Y35" i="3"/>
  <c r="AD34" i="3"/>
  <c r="Z34" i="3"/>
  <c r="AA34" i="3"/>
  <c r="AD33" i="3"/>
  <c r="Z33" i="3"/>
  <c r="AA33" i="3"/>
  <c r="AD32" i="3"/>
  <c r="X32" i="3"/>
  <c r="Z32" i="3" s="1"/>
  <c r="AD31" i="3"/>
  <c r="X31" i="3"/>
  <c r="Z31" i="3" s="1"/>
  <c r="AD24" i="3"/>
  <c r="Z24" i="3"/>
  <c r="Y24" i="3"/>
  <c r="AD23" i="3"/>
  <c r="Z23" i="3"/>
  <c r="Y23" i="3"/>
  <c r="AD22" i="3"/>
  <c r="Z22" i="3"/>
  <c r="Y22" i="3"/>
  <c r="AD21" i="3"/>
  <c r="Z21" i="3"/>
  <c r="Y21" i="3"/>
  <c r="AD20" i="3"/>
  <c r="Z20" i="3"/>
  <c r="Y20" i="3"/>
  <c r="AD19" i="3"/>
  <c r="Z19" i="3"/>
  <c r="Y19" i="3"/>
  <c r="AD18" i="3"/>
  <c r="Z18" i="3"/>
  <c r="Y18" i="3"/>
  <c r="AD17" i="3"/>
  <c r="Z17" i="3"/>
  <c r="Y17" i="3"/>
  <c r="AD16" i="3"/>
  <c r="Z16" i="3"/>
  <c r="Y16" i="3"/>
  <c r="AD15" i="3"/>
  <c r="Z15" i="3"/>
  <c r="Y15" i="3"/>
  <c r="AD14" i="3"/>
  <c r="Z14" i="3"/>
  <c r="Y14" i="3"/>
  <c r="AD13" i="3"/>
  <c r="Z13" i="3"/>
  <c r="Y13" i="3"/>
  <c r="AD12" i="3"/>
  <c r="Z12" i="3"/>
  <c r="Y12" i="3"/>
  <c r="AD11" i="3"/>
  <c r="Z11" i="3"/>
  <c r="Y11" i="3"/>
  <c r="AD10" i="3"/>
  <c r="Z10" i="3"/>
  <c r="Y10" i="3"/>
  <c r="AD9" i="3"/>
  <c r="Z9" i="3"/>
  <c r="AA9" i="3"/>
  <c r="AD8" i="3"/>
  <c r="X8" i="3"/>
  <c r="AA25" i="3" l="1"/>
  <c r="Y31" i="3"/>
  <c r="AA31" i="3" s="1"/>
  <c r="Y8" i="3"/>
  <c r="AA8" i="3" s="1"/>
  <c r="U31" i="6"/>
  <c r="AA32" i="5"/>
  <c r="Z7" i="5"/>
  <c r="U7" i="6"/>
  <c r="Y31" i="5"/>
  <c r="Z32" i="5"/>
  <c r="U32" i="6"/>
  <c r="Z31" i="5"/>
  <c r="Y8" i="5"/>
  <c r="U8" i="6"/>
  <c r="AA34" i="5"/>
  <c r="V34" i="6"/>
  <c r="AA37" i="3"/>
  <c r="V37" i="6"/>
  <c r="AA41" i="3"/>
  <c r="V41" i="6"/>
  <c r="AA36" i="3"/>
  <c r="V36" i="6"/>
  <c r="AA40" i="3"/>
  <c r="V40" i="6"/>
  <c r="AA47" i="3"/>
  <c r="V47" i="6"/>
  <c r="AA35" i="3"/>
  <c r="V35" i="6"/>
  <c r="AA39" i="3"/>
  <c r="V39" i="6"/>
  <c r="AA43" i="3"/>
  <c r="V43" i="6"/>
  <c r="AA46" i="3"/>
  <c r="V46" i="6"/>
  <c r="AA48" i="3"/>
  <c r="V48" i="6"/>
  <c r="AA44" i="3"/>
  <c r="V44" i="6"/>
  <c r="AA38" i="3"/>
  <c r="V38" i="6"/>
  <c r="AA42" i="3"/>
  <c r="V42" i="6"/>
  <c r="AA45" i="3"/>
  <c r="V45" i="6"/>
  <c r="AA49" i="3"/>
  <c r="V49" i="6"/>
  <c r="X49" i="6" s="1"/>
  <c r="AA15" i="3"/>
  <c r="V15" i="6"/>
  <c r="AA19" i="3"/>
  <c r="V19" i="6"/>
  <c r="AA10" i="3"/>
  <c r="V10" i="6"/>
  <c r="AA18" i="3"/>
  <c r="V18" i="6"/>
  <c r="AA22" i="3"/>
  <c r="V22" i="6"/>
  <c r="AA17" i="3"/>
  <c r="V17" i="6"/>
  <c r="AA21" i="3"/>
  <c r="V21" i="6"/>
  <c r="AA11" i="3"/>
  <c r="V11" i="6"/>
  <c r="AA23" i="3"/>
  <c r="V23" i="6"/>
  <c r="AA14" i="3"/>
  <c r="V14" i="6"/>
  <c r="AA13" i="3"/>
  <c r="V13" i="6"/>
  <c r="AA12" i="3"/>
  <c r="V12" i="6"/>
  <c r="AA16" i="3"/>
  <c r="V16" i="6"/>
  <c r="AA20" i="3"/>
  <c r="V20" i="6"/>
  <c r="AA24" i="3"/>
  <c r="V24" i="6"/>
  <c r="AA33" i="5"/>
  <c r="V33" i="6"/>
  <c r="AA9" i="5"/>
  <c r="V9" i="6"/>
  <c r="Y7" i="5"/>
  <c r="Z8" i="3"/>
  <c r="Y32" i="3"/>
  <c r="AA32" i="3" s="1"/>
  <c r="Y7" i="3"/>
  <c r="AA7" i="3" s="1"/>
  <c r="S48" i="5"/>
  <c r="S48" i="3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L47" i="5"/>
  <c r="L47" i="3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31" i="5"/>
  <c r="E31" i="3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24" i="5"/>
  <c r="W24" i="3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P23" i="5"/>
  <c r="P23" i="3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7" i="5"/>
  <c r="I7" i="3"/>
  <c r="S24" i="5"/>
  <c r="S24" i="3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23" i="3"/>
  <c r="S22" i="3"/>
  <c r="S21" i="3"/>
  <c r="S20" i="3"/>
  <c r="S19" i="3"/>
  <c r="S18" i="3"/>
  <c r="S17" i="3"/>
  <c r="S16" i="3"/>
  <c r="S15" i="3"/>
  <c r="S14" i="3"/>
  <c r="S13" i="3"/>
  <c r="S12" i="3"/>
  <c r="T10" i="3"/>
  <c r="S10" i="3"/>
  <c r="S9" i="3"/>
  <c r="L23" i="5"/>
  <c r="L23" i="3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7" i="5"/>
  <c r="E7" i="3"/>
  <c r="V32" i="6" l="1"/>
  <c r="AA7" i="5"/>
  <c r="V7" i="6"/>
  <c r="AA8" i="5"/>
  <c r="V8" i="6"/>
  <c r="AA31" i="5"/>
  <c r="V31" i="6"/>
  <c r="J31" i="5"/>
  <c r="L31" i="5" s="1"/>
  <c r="Q32" i="5"/>
  <c r="S32" i="5" s="1"/>
  <c r="Q31" i="5"/>
  <c r="S31" i="5" s="1"/>
  <c r="Q8" i="5"/>
  <c r="S8" i="5" s="1"/>
  <c r="Q7" i="5"/>
  <c r="S7" i="5" s="1"/>
  <c r="J7" i="5"/>
  <c r="L7" i="5" s="1"/>
  <c r="J7" i="3"/>
  <c r="L7" i="3" s="1"/>
  <c r="J31" i="3"/>
  <c r="L31" i="3" s="1"/>
  <c r="Q32" i="3"/>
  <c r="S32" i="3" s="1"/>
  <c r="Q31" i="3"/>
  <c r="S31" i="3" s="1"/>
  <c r="Q8" i="3"/>
  <c r="S8" i="3" s="1"/>
  <c r="Q7" i="3"/>
  <c r="S7" i="3" s="1"/>
  <c r="B24" i="6" l="1"/>
  <c r="AU24" i="6" l="1"/>
  <c r="AV24" i="6"/>
  <c r="AO24" i="6"/>
  <c r="AP24" i="6"/>
  <c r="AI24" i="6"/>
  <c r="AJ24" i="6"/>
  <c r="AD24" i="6"/>
  <c r="AC24" i="6"/>
  <c r="W24" i="6"/>
  <c r="X24" i="6"/>
  <c r="C46" i="6"/>
  <c r="B32" i="6" l="1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R24" i="3"/>
  <c r="T24" i="3" s="1"/>
  <c r="R24" i="5"/>
  <c r="T24" i="5" s="1"/>
  <c r="O24" i="6"/>
  <c r="Q24" i="6" s="1"/>
  <c r="I23" i="6"/>
  <c r="O47" i="6"/>
  <c r="I47" i="6"/>
  <c r="R47" i="3"/>
  <c r="T47" i="3" s="1"/>
  <c r="K47" i="3"/>
  <c r="M47" i="3" s="1"/>
  <c r="R47" i="5"/>
  <c r="T47" i="5" s="1"/>
  <c r="K47" i="5"/>
  <c r="M47" i="5" s="1"/>
  <c r="R46" i="5"/>
  <c r="T46" i="5" s="1"/>
  <c r="K46" i="5"/>
  <c r="M46" i="5" s="1"/>
  <c r="D46" i="5"/>
  <c r="F46" i="5" s="1"/>
  <c r="D46" i="3"/>
  <c r="F46" i="3" s="1"/>
  <c r="D45" i="3"/>
  <c r="F45" i="3" s="1"/>
  <c r="D44" i="3"/>
  <c r="F44" i="3" s="1"/>
  <c r="D43" i="3"/>
  <c r="F43" i="3" s="1"/>
  <c r="D42" i="3"/>
  <c r="F42" i="3" s="1"/>
  <c r="D41" i="3"/>
  <c r="F41" i="3" s="1"/>
  <c r="D40" i="3"/>
  <c r="F40" i="3" s="1"/>
  <c r="D39" i="3"/>
  <c r="F39" i="3" s="1"/>
  <c r="D38" i="3"/>
  <c r="F38" i="3" s="1"/>
  <c r="D37" i="3"/>
  <c r="F37" i="3" s="1"/>
  <c r="D36" i="3"/>
  <c r="F36" i="3" s="1"/>
  <c r="D35" i="3"/>
  <c r="F35" i="3" s="1"/>
  <c r="D34" i="3"/>
  <c r="F34" i="3" s="1"/>
  <c r="D33" i="3"/>
  <c r="F33" i="3" s="1"/>
  <c r="D32" i="3"/>
  <c r="F32" i="3" s="1"/>
  <c r="D31" i="3"/>
  <c r="D45" i="5"/>
  <c r="F45" i="5" s="1"/>
  <c r="D44" i="5"/>
  <c r="F44" i="5" s="1"/>
  <c r="D43" i="5"/>
  <c r="F43" i="5" s="1"/>
  <c r="D42" i="5"/>
  <c r="F42" i="5" s="1"/>
  <c r="D41" i="5"/>
  <c r="F41" i="5" s="1"/>
  <c r="D40" i="5"/>
  <c r="F40" i="5" s="1"/>
  <c r="D39" i="5"/>
  <c r="F39" i="5" s="1"/>
  <c r="D38" i="5"/>
  <c r="F38" i="5" s="1"/>
  <c r="D37" i="5"/>
  <c r="F37" i="5" s="1"/>
  <c r="D36" i="5"/>
  <c r="F36" i="5" s="1"/>
  <c r="D35" i="5"/>
  <c r="F35" i="5" s="1"/>
  <c r="D34" i="5"/>
  <c r="F34" i="5" s="1"/>
  <c r="D33" i="5"/>
  <c r="F33" i="5" s="1"/>
  <c r="D32" i="5"/>
  <c r="F32" i="5" s="1"/>
  <c r="D31" i="5"/>
  <c r="F31" i="5" s="1"/>
  <c r="K46" i="3"/>
  <c r="M46" i="3" s="1"/>
  <c r="K45" i="3"/>
  <c r="M45" i="3" s="1"/>
  <c r="K44" i="3"/>
  <c r="M44" i="3" s="1"/>
  <c r="K43" i="3"/>
  <c r="M43" i="3" s="1"/>
  <c r="K42" i="3"/>
  <c r="M42" i="3" s="1"/>
  <c r="K41" i="3"/>
  <c r="M41" i="3" s="1"/>
  <c r="K40" i="3"/>
  <c r="M40" i="3" s="1"/>
  <c r="K39" i="3"/>
  <c r="M39" i="3" s="1"/>
  <c r="K38" i="3"/>
  <c r="M38" i="3" s="1"/>
  <c r="K37" i="3"/>
  <c r="M37" i="3" s="1"/>
  <c r="K36" i="3"/>
  <c r="M36" i="3" s="1"/>
  <c r="K35" i="3"/>
  <c r="M35" i="3" s="1"/>
  <c r="K34" i="3"/>
  <c r="M34" i="3" s="1"/>
  <c r="K33" i="3"/>
  <c r="M33" i="3" s="1"/>
  <c r="K32" i="3"/>
  <c r="M32" i="3" s="1"/>
  <c r="K31" i="3"/>
  <c r="M31" i="3" s="1"/>
  <c r="K45" i="5"/>
  <c r="M45" i="5" s="1"/>
  <c r="K44" i="5"/>
  <c r="M44" i="5" s="1"/>
  <c r="K43" i="5"/>
  <c r="M43" i="5" s="1"/>
  <c r="K42" i="5"/>
  <c r="M42" i="5" s="1"/>
  <c r="K41" i="5"/>
  <c r="M41" i="5" s="1"/>
  <c r="K40" i="5"/>
  <c r="M40" i="5" s="1"/>
  <c r="K39" i="5"/>
  <c r="M39" i="5" s="1"/>
  <c r="K38" i="5"/>
  <c r="M38" i="5" s="1"/>
  <c r="K37" i="5"/>
  <c r="M37" i="5" s="1"/>
  <c r="K36" i="5"/>
  <c r="M36" i="5" s="1"/>
  <c r="K35" i="5"/>
  <c r="M35" i="5" s="1"/>
  <c r="K34" i="5"/>
  <c r="M34" i="5" s="1"/>
  <c r="K33" i="5"/>
  <c r="M33" i="5" s="1"/>
  <c r="K32" i="5"/>
  <c r="M32" i="5" s="1"/>
  <c r="K31" i="5"/>
  <c r="M31" i="5" s="1"/>
  <c r="R48" i="3"/>
  <c r="T48" i="3" s="1"/>
  <c r="R46" i="3"/>
  <c r="T46" i="3" s="1"/>
  <c r="R45" i="3"/>
  <c r="T45" i="3" s="1"/>
  <c r="R44" i="3"/>
  <c r="T44" i="3" s="1"/>
  <c r="R43" i="3"/>
  <c r="T43" i="3" s="1"/>
  <c r="R42" i="3"/>
  <c r="T42" i="3" s="1"/>
  <c r="R41" i="3"/>
  <c r="T41" i="3" s="1"/>
  <c r="R40" i="3"/>
  <c r="T40" i="3" s="1"/>
  <c r="R39" i="3"/>
  <c r="T39" i="3" s="1"/>
  <c r="R38" i="3"/>
  <c r="T38" i="3" s="1"/>
  <c r="R37" i="3"/>
  <c r="T37" i="3" s="1"/>
  <c r="R36" i="3"/>
  <c r="T36" i="3" s="1"/>
  <c r="R35" i="3"/>
  <c r="T35" i="3" s="1"/>
  <c r="R34" i="3"/>
  <c r="T34" i="3" s="1"/>
  <c r="R33" i="3"/>
  <c r="T33" i="3" s="1"/>
  <c r="R32" i="3"/>
  <c r="T32" i="3" s="1"/>
  <c r="R31" i="3"/>
  <c r="T31" i="3" s="1"/>
  <c r="R48" i="5"/>
  <c r="T48" i="5" s="1"/>
  <c r="R45" i="5"/>
  <c r="R44" i="5"/>
  <c r="T44" i="5" s="1"/>
  <c r="R43" i="5"/>
  <c r="R42" i="5"/>
  <c r="T42" i="5" s="1"/>
  <c r="R41" i="5"/>
  <c r="R40" i="5"/>
  <c r="T40" i="5" s="1"/>
  <c r="R39" i="5"/>
  <c r="T39" i="5" s="1"/>
  <c r="R38" i="5"/>
  <c r="T38" i="5" s="1"/>
  <c r="R37" i="5"/>
  <c r="R36" i="5"/>
  <c r="T36" i="5" s="1"/>
  <c r="R35" i="5"/>
  <c r="R34" i="5"/>
  <c r="T34" i="5" s="1"/>
  <c r="R33" i="5"/>
  <c r="R32" i="5"/>
  <c r="T32" i="5" s="1"/>
  <c r="R31" i="5"/>
  <c r="R23" i="3"/>
  <c r="T23" i="3" s="1"/>
  <c r="R22" i="3"/>
  <c r="T22" i="3" s="1"/>
  <c r="R21" i="3"/>
  <c r="T21" i="3" s="1"/>
  <c r="R20" i="3"/>
  <c r="T20" i="3" s="1"/>
  <c r="R19" i="3"/>
  <c r="T19" i="3" s="1"/>
  <c r="R18" i="3"/>
  <c r="T18" i="3" s="1"/>
  <c r="R17" i="3"/>
  <c r="T17" i="3" s="1"/>
  <c r="R16" i="3"/>
  <c r="T16" i="3" s="1"/>
  <c r="R15" i="3"/>
  <c r="T15" i="3" s="1"/>
  <c r="R14" i="3"/>
  <c r="T14" i="3" s="1"/>
  <c r="R13" i="3"/>
  <c r="T13" i="3" s="1"/>
  <c r="R12" i="3"/>
  <c r="T12" i="3" s="1"/>
  <c r="R11" i="3"/>
  <c r="T11" i="3" s="1"/>
  <c r="R9" i="3"/>
  <c r="T9" i="3" s="1"/>
  <c r="R8" i="3"/>
  <c r="T8" i="3" s="1"/>
  <c r="R7" i="3"/>
  <c r="T7" i="3" s="1"/>
  <c r="R23" i="5"/>
  <c r="R22" i="5"/>
  <c r="T22" i="5" s="1"/>
  <c r="R21" i="5"/>
  <c r="R20" i="5"/>
  <c r="T20" i="5" s="1"/>
  <c r="R19" i="5"/>
  <c r="R18" i="5"/>
  <c r="T18" i="5" s="1"/>
  <c r="R17" i="5"/>
  <c r="R16" i="5"/>
  <c r="T16" i="5" s="1"/>
  <c r="R15" i="5"/>
  <c r="T15" i="5" s="1"/>
  <c r="R14" i="5"/>
  <c r="T14" i="5" s="1"/>
  <c r="R13" i="5"/>
  <c r="T13" i="5" s="1"/>
  <c r="R12" i="5"/>
  <c r="T12" i="5" s="1"/>
  <c r="R11" i="5"/>
  <c r="T11" i="5" s="1"/>
  <c r="R10" i="5"/>
  <c r="T10" i="5" s="1"/>
  <c r="R9" i="5"/>
  <c r="T9" i="5" s="1"/>
  <c r="R8" i="5"/>
  <c r="T8" i="5" s="1"/>
  <c r="R7" i="5"/>
  <c r="K23" i="3"/>
  <c r="M23" i="3" s="1"/>
  <c r="K22" i="3"/>
  <c r="M22" i="3" s="1"/>
  <c r="K21" i="3"/>
  <c r="M21" i="3" s="1"/>
  <c r="K20" i="3"/>
  <c r="M20" i="3" s="1"/>
  <c r="K19" i="3"/>
  <c r="M19" i="3" s="1"/>
  <c r="K18" i="3"/>
  <c r="M18" i="3" s="1"/>
  <c r="K17" i="3"/>
  <c r="M17" i="3" s="1"/>
  <c r="K16" i="3"/>
  <c r="M16" i="3" s="1"/>
  <c r="K15" i="3"/>
  <c r="M15" i="3" s="1"/>
  <c r="K14" i="3"/>
  <c r="M14" i="3" s="1"/>
  <c r="K13" i="3"/>
  <c r="M13" i="3" s="1"/>
  <c r="K12" i="3"/>
  <c r="M12" i="3" s="1"/>
  <c r="K11" i="3"/>
  <c r="M11" i="3" s="1"/>
  <c r="K10" i="3"/>
  <c r="M10" i="3" s="1"/>
  <c r="K9" i="3"/>
  <c r="M9" i="3" s="1"/>
  <c r="K8" i="3"/>
  <c r="M8" i="3" s="1"/>
  <c r="K7" i="3"/>
  <c r="M7" i="3" s="1"/>
  <c r="K23" i="5"/>
  <c r="M23" i="5" s="1"/>
  <c r="K22" i="5"/>
  <c r="M22" i="5" s="1"/>
  <c r="K21" i="5"/>
  <c r="M21" i="5" s="1"/>
  <c r="K20" i="5"/>
  <c r="M20" i="5" s="1"/>
  <c r="K19" i="5"/>
  <c r="M19" i="5" s="1"/>
  <c r="K18" i="5"/>
  <c r="M18" i="5" s="1"/>
  <c r="K17" i="5"/>
  <c r="M17" i="5" s="1"/>
  <c r="K16" i="5"/>
  <c r="M16" i="5" s="1"/>
  <c r="K15" i="5"/>
  <c r="M15" i="5" s="1"/>
  <c r="K14" i="5"/>
  <c r="M14" i="5" s="1"/>
  <c r="K13" i="5"/>
  <c r="M13" i="5" s="1"/>
  <c r="K12" i="5"/>
  <c r="M12" i="5" s="1"/>
  <c r="K11" i="5"/>
  <c r="M11" i="5" s="1"/>
  <c r="K10" i="5"/>
  <c r="M10" i="5" s="1"/>
  <c r="K9" i="5"/>
  <c r="M9" i="5" s="1"/>
  <c r="K8" i="5"/>
  <c r="M8" i="5" s="1"/>
  <c r="K7" i="5"/>
  <c r="M7" i="5" s="1"/>
  <c r="D22" i="5"/>
  <c r="F22" i="5" s="1"/>
  <c r="D21" i="5"/>
  <c r="F21" i="5" s="1"/>
  <c r="D20" i="5"/>
  <c r="F20" i="5" s="1"/>
  <c r="D19" i="5"/>
  <c r="F19" i="5" s="1"/>
  <c r="D18" i="5"/>
  <c r="F18" i="5" s="1"/>
  <c r="D17" i="5"/>
  <c r="F17" i="5" s="1"/>
  <c r="D16" i="5"/>
  <c r="F16" i="5" s="1"/>
  <c r="D15" i="5"/>
  <c r="F15" i="5" s="1"/>
  <c r="D14" i="5"/>
  <c r="F14" i="5" s="1"/>
  <c r="D13" i="5"/>
  <c r="F13" i="5" s="1"/>
  <c r="D12" i="5"/>
  <c r="F12" i="5" s="1"/>
  <c r="D11" i="5"/>
  <c r="F11" i="5" s="1"/>
  <c r="D10" i="5"/>
  <c r="F10" i="5" s="1"/>
  <c r="D9" i="5"/>
  <c r="F9" i="5" s="1"/>
  <c r="D8" i="5"/>
  <c r="F8" i="5" s="1"/>
  <c r="D7" i="5"/>
  <c r="F7" i="5" s="1"/>
  <c r="D22" i="3"/>
  <c r="D21" i="3"/>
  <c r="F21" i="3" s="1"/>
  <c r="D20" i="3"/>
  <c r="F20" i="3" s="1"/>
  <c r="D19" i="3"/>
  <c r="F19" i="3" s="1"/>
  <c r="D18" i="3"/>
  <c r="F18" i="3" s="1"/>
  <c r="D17" i="3"/>
  <c r="F17" i="3" s="1"/>
  <c r="D16" i="3"/>
  <c r="F16" i="3" s="1"/>
  <c r="D15" i="3"/>
  <c r="F15" i="3" s="1"/>
  <c r="D14" i="3"/>
  <c r="F14" i="3" s="1"/>
  <c r="D13" i="3"/>
  <c r="F13" i="3" s="1"/>
  <c r="D12" i="3"/>
  <c r="F12" i="3" s="1"/>
  <c r="D11" i="3"/>
  <c r="F11" i="3" s="1"/>
  <c r="D10" i="3"/>
  <c r="F10" i="3" s="1"/>
  <c r="D9" i="3"/>
  <c r="F9" i="3" s="1"/>
  <c r="D8" i="3"/>
  <c r="F8" i="3" s="1"/>
  <c r="D7" i="3"/>
  <c r="F7" i="3" s="1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48" i="6"/>
  <c r="O46" i="6"/>
  <c r="O45" i="6"/>
  <c r="O44" i="6"/>
  <c r="Q44" i="6" s="1"/>
  <c r="O43" i="6"/>
  <c r="O42" i="6"/>
  <c r="O41" i="6"/>
  <c r="O40" i="6"/>
  <c r="Q40" i="6" s="1"/>
  <c r="O38" i="6"/>
  <c r="O37" i="6"/>
  <c r="O36" i="6"/>
  <c r="O35" i="6"/>
  <c r="O34" i="6"/>
  <c r="O33" i="6"/>
  <c r="O32" i="6"/>
  <c r="O31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22" i="6"/>
  <c r="C21" i="6"/>
  <c r="C20" i="6"/>
  <c r="C19" i="6"/>
  <c r="C18" i="6"/>
  <c r="C17" i="6"/>
  <c r="C16" i="6"/>
  <c r="C15" i="6"/>
  <c r="C14" i="6"/>
  <c r="C13" i="6"/>
  <c r="C12" i="6"/>
  <c r="C11" i="6"/>
  <c r="D10" i="6"/>
  <c r="C10" i="6"/>
  <c r="C9" i="6"/>
  <c r="C8" i="6"/>
  <c r="C7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B31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7" i="6"/>
  <c r="AU7" i="6" l="1"/>
  <c r="AV7" i="6"/>
  <c r="AU20" i="6"/>
  <c r="AV20" i="6"/>
  <c r="AU16" i="6"/>
  <c r="AV16" i="6"/>
  <c r="AV12" i="6"/>
  <c r="AU12" i="6"/>
  <c r="AV8" i="6"/>
  <c r="AU8" i="6"/>
  <c r="AV46" i="6"/>
  <c r="AU46" i="6"/>
  <c r="AU42" i="6"/>
  <c r="AV42" i="6"/>
  <c r="AV38" i="6"/>
  <c r="AU38" i="6"/>
  <c r="AV34" i="6"/>
  <c r="AU34" i="6"/>
  <c r="AV23" i="6"/>
  <c r="AU23" i="6"/>
  <c r="AU19" i="6"/>
  <c r="AV19" i="6"/>
  <c r="AU15" i="6"/>
  <c r="AV15" i="6"/>
  <c r="AU11" i="6"/>
  <c r="AV11" i="6"/>
  <c r="AU31" i="6"/>
  <c r="AV31" i="6"/>
  <c r="AU45" i="6"/>
  <c r="AV45" i="6"/>
  <c r="AV41" i="6"/>
  <c r="AU41" i="6"/>
  <c r="AU37" i="6"/>
  <c r="AV37" i="6"/>
  <c r="AU33" i="6"/>
  <c r="AV33" i="6"/>
  <c r="AU22" i="6"/>
  <c r="AV22" i="6"/>
  <c r="AU18" i="6"/>
  <c r="AV18" i="6"/>
  <c r="AU14" i="6"/>
  <c r="AV14" i="6"/>
  <c r="AU10" i="6"/>
  <c r="AV10" i="6"/>
  <c r="AU48" i="6"/>
  <c r="AV48" i="6"/>
  <c r="AU44" i="6"/>
  <c r="AV44" i="6"/>
  <c r="AU40" i="6"/>
  <c r="AV40" i="6"/>
  <c r="AU36" i="6"/>
  <c r="AV36" i="6"/>
  <c r="AU32" i="6"/>
  <c r="AV32" i="6"/>
  <c r="AV21" i="6"/>
  <c r="AU21" i="6"/>
  <c r="AV17" i="6"/>
  <c r="AU17" i="6"/>
  <c r="AU13" i="6"/>
  <c r="AV13" i="6"/>
  <c r="AU9" i="6"/>
  <c r="AV9" i="6"/>
  <c r="AU47" i="6"/>
  <c r="AV47" i="6"/>
  <c r="AU43" i="6"/>
  <c r="AV43" i="6"/>
  <c r="AU39" i="6"/>
  <c r="AV39" i="6"/>
  <c r="AU35" i="6"/>
  <c r="AV35" i="6"/>
  <c r="AO13" i="6"/>
  <c r="AP13" i="6"/>
  <c r="AI13" i="6"/>
  <c r="AO43" i="6"/>
  <c r="AP43" i="6"/>
  <c r="AO35" i="6"/>
  <c r="AP35" i="6"/>
  <c r="AO7" i="6"/>
  <c r="AI7" i="6"/>
  <c r="AO20" i="6"/>
  <c r="AP20" i="6"/>
  <c r="AI20" i="6"/>
  <c r="AO16" i="6"/>
  <c r="AP16" i="6"/>
  <c r="AI16" i="6"/>
  <c r="AO12" i="6"/>
  <c r="AP12" i="6"/>
  <c r="AI12" i="6"/>
  <c r="AP8" i="6"/>
  <c r="AO8" i="6"/>
  <c r="AI8" i="6"/>
  <c r="AO46" i="6"/>
  <c r="AP46" i="6"/>
  <c r="AO42" i="6"/>
  <c r="AP42" i="6"/>
  <c r="AO38" i="6"/>
  <c r="AP38" i="6"/>
  <c r="AP34" i="6"/>
  <c r="AO34" i="6"/>
  <c r="AO21" i="6"/>
  <c r="AP21" i="6"/>
  <c r="AI21" i="6"/>
  <c r="AO17" i="6"/>
  <c r="AP17" i="6"/>
  <c r="AI17" i="6"/>
  <c r="AP47" i="6"/>
  <c r="AO47" i="6"/>
  <c r="AO39" i="6"/>
  <c r="AP39" i="6"/>
  <c r="AO23" i="6"/>
  <c r="AP23" i="6"/>
  <c r="AI23" i="6"/>
  <c r="AP19" i="6"/>
  <c r="AO19" i="6"/>
  <c r="AI19" i="6"/>
  <c r="AO15" i="6"/>
  <c r="AP15" i="6"/>
  <c r="AI15" i="6"/>
  <c r="AO11" i="6"/>
  <c r="AP11" i="6"/>
  <c r="AI11" i="6"/>
  <c r="AO45" i="6"/>
  <c r="AP45" i="6"/>
  <c r="AO41" i="6"/>
  <c r="AP41" i="6"/>
  <c r="AO37" i="6"/>
  <c r="AP37" i="6"/>
  <c r="AO33" i="6"/>
  <c r="AP33" i="6"/>
  <c r="AP9" i="6"/>
  <c r="AO9" i="6"/>
  <c r="AI9" i="6"/>
  <c r="AO22" i="6"/>
  <c r="AP22" i="6"/>
  <c r="AI22" i="6"/>
  <c r="AO18" i="6"/>
  <c r="AP18" i="6"/>
  <c r="AI18" i="6"/>
  <c r="AO14" i="6"/>
  <c r="AP14" i="6"/>
  <c r="AI14" i="6"/>
  <c r="AO10" i="6"/>
  <c r="AP10" i="6"/>
  <c r="AI10" i="6"/>
  <c r="AO48" i="6"/>
  <c r="AP48" i="6"/>
  <c r="AO44" i="6"/>
  <c r="AP44" i="6"/>
  <c r="AO40" i="6"/>
  <c r="AP40" i="6"/>
  <c r="AO36" i="6"/>
  <c r="AP36" i="6"/>
  <c r="AP32" i="6"/>
  <c r="AO32" i="6"/>
  <c r="AP7" i="6"/>
  <c r="AO31" i="6"/>
  <c r="AP31" i="6"/>
  <c r="AJ17" i="6"/>
  <c r="AJ9" i="6"/>
  <c r="AJ47" i="6"/>
  <c r="AI47" i="6"/>
  <c r="AI35" i="6"/>
  <c r="AJ35" i="6"/>
  <c r="AJ20" i="6"/>
  <c r="AJ8" i="6"/>
  <c r="AJ46" i="6"/>
  <c r="AI46" i="6"/>
  <c r="AI34" i="6"/>
  <c r="AJ34" i="6"/>
  <c r="AJ23" i="6"/>
  <c r="AJ19" i="6"/>
  <c r="AJ15" i="6"/>
  <c r="AJ11" i="6"/>
  <c r="AI31" i="6"/>
  <c r="AJ31" i="6"/>
  <c r="AJ45" i="6"/>
  <c r="AI45" i="6"/>
  <c r="AJ41" i="6"/>
  <c r="AI41" i="6"/>
  <c r="AI37" i="6"/>
  <c r="AJ37" i="6"/>
  <c r="AI33" i="6"/>
  <c r="AJ33" i="6"/>
  <c r="AJ21" i="6"/>
  <c r="AJ13" i="6"/>
  <c r="AJ43" i="6"/>
  <c r="AI43" i="6"/>
  <c r="AJ39" i="6"/>
  <c r="AI39" i="6"/>
  <c r="AJ7" i="6"/>
  <c r="AJ16" i="6"/>
  <c r="AJ12" i="6"/>
  <c r="AJ42" i="6"/>
  <c r="AI42" i="6"/>
  <c r="AJ38" i="6"/>
  <c r="AI38" i="6"/>
  <c r="AJ22" i="6"/>
  <c r="AJ18" i="6"/>
  <c r="AJ14" i="6"/>
  <c r="AJ10" i="6"/>
  <c r="AJ48" i="6"/>
  <c r="AI48" i="6"/>
  <c r="AJ44" i="6"/>
  <c r="AI44" i="6"/>
  <c r="AJ40" i="6"/>
  <c r="AI40" i="6"/>
  <c r="AJ36" i="6"/>
  <c r="AI36" i="6"/>
  <c r="AI32" i="6"/>
  <c r="AJ32" i="6"/>
  <c r="Q32" i="6"/>
  <c r="Q36" i="6"/>
  <c r="E32" i="6"/>
  <c r="E36" i="6"/>
  <c r="E40" i="6"/>
  <c r="E44" i="6"/>
  <c r="D38" i="6"/>
  <c r="F38" i="6" s="1"/>
  <c r="AC7" i="6"/>
  <c r="AD7" i="6"/>
  <c r="AD12" i="6"/>
  <c r="AC12" i="6"/>
  <c r="AD47" i="6"/>
  <c r="AC47" i="6"/>
  <c r="AD35" i="6"/>
  <c r="AC35" i="6"/>
  <c r="AD23" i="6"/>
  <c r="AC23" i="6"/>
  <c r="AC19" i="6"/>
  <c r="AD19" i="6"/>
  <c r="AD15" i="6"/>
  <c r="AC15" i="6"/>
  <c r="AD11" i="6"/>
  <c r="AC11" i="6"/>
  <c r="AD31" i="6"/>
  <c r="AC31" i="6"/>
  <c r="AD46" i="6"/>
  <c r="AC46" i="6"/>
  <c r="AC42" i="6"/>
  <c r="AD42" i="6"/>
  <c r="AD38" i="6"/>
  <c r="AC38" i="6"/>
  <c r="AC34" i="6"/>
  <c r="AD34" i="6"/>
  <c r="AD16" i="6"/>
  <c r="AC16" i="6"/>
  <c r="AD43" i="6"/>
  <c r="AC43" i="6"/>
  <c r="AD39" i="6"/>
  <c r="AC39" i="6"/>
  <c r="AC22" i="6"/>
  <c r="AD22" i="6"/>
  <c r="AC18" i="6"/>
  <c r="AD18" i="6"/>
  <c r="AC14" i="6"/>
  <c r="AD14" i="6"/>
  <c r="AD10" i="6"/>
  <c r="AC10" i="6"/>
  <c r="AD45" i="6"/>
  <c r="AC45" i="6"/>
  <c r="AD41" i="6"/>
  <c r="AC41" i="6"/>
  <c r="AD37" i="6"/>
  <c r="AC37" i="6"/>
  <c r="AD33" i="6"/>
  <c r="AC33" i="6"/>
  <c r="AD20" i="6"/>
  <c r="AC20" i="6"/>
  <c r="AD8" i="6"/>
  <c r="AC8" i="6"/>
  <c r="AD21" i="6"/>
  <c r="AC21" i="6"/>
  <c r="AD17" i="6"/>
  <c r="AC17" i="6"/>
  <c r="AD13" i="6"/>
  <c r="AC13" i="6"/>
  <c r="AD9" i="6"/>
  <c r="AC9" i="6"/>
  <c r="AD48" i="6"/>
  <c r="AC48" i="6"/>
  <c r="AD44" i="6"/>
  <c r="AC44" i="6"/>
  <c r="AC40" i="6"/>
  <c r="AD40" i="6"/>
  <c r="AD36" i="6"/>
  <c r="AC36" i="6"/>
  <c r="AC32" i="6"/>
  <c r="AD32" i="6"/>
  <c r="W31" i="6"/>
  <c r="X31" i="6"/>
  <c r="P17" i="6"/>
  <c r="R17" i="6" s="1"/>
  <c r="T17" i="5"/>
  <c r="W47" i="6"/>
  <c r="X47" i="6"/>
  <c r="W43" i="6"/>
  <c r="X43" i="6"/>
  <c r="Q39" i="6"/>
  <c r="W39" i="6"/>
  <c r="X39" i="6"/>
  <c r="W35" i="6"/>
  <c r="X35" i="6"/>
  <c r="W23" i="6"/>
  <c r="X23" i="6"/>
  <c r="P21" i="6"/>
  <c r="R21" i="6" s="1"/>
  <c r="T21" i="5"/>
  <c r="W22" i="6"/>
  <c r="X22" i="6"/>
  <c r="W10" i="6"/>
  <c r="X10" i="6"/>
  <c r="P33" i="6"/>
  <c r="R33" i="6" s="1"/>
  <c r="T33" i="5"/>
  <c r="P37" i="6"/>
  <c r="R37" i="6" s="1"/>
  <c r="T37" i="5"/>
  <c r="P41" i="6"/>
  <c r="R41" i="6" s="1"/>
  <c r="T41" i="5"/>
  <c r="P45" i="6"/>
  <c r="R45" i="6" s="1"/>
  <c r="T45" i="5"/>
  <c r="E46" i="6"/>
  <c r="W46" i="6"/>
  <c r="X46" i="6"/>
  <c r="W42" i="6"/>
  <c r="X42" i="6"/>
  <c r="W38" i="6"/>
  <c r="X38" i="6"/>
  <c r="W34" i="6"/>
  <c r="X34" i="6"/>
  <c r="W15" i="6"/>
  <c r="X15" i="6"/>
  <c r="W18" i="6"/>
  <c r="X18" i="6"/>
  <c r="W14" i="6"/>
  <c r="X14" i="6"/>
  <c r="W21" i="6"/>
  <c r="X21" i="6"/>
  <c r="W17" i="6"/>
  <c r="X17" i="6"/>
  <c r="W13" i="6"/>
  <c r="X13" i="6"/>
  <c r="W9" i="6"/>
  <c r="X9" i="6"/>
  <c r="D14" i="6"/>
  <c r="F14" i="6" s="1"/>
  <c r="P7" i="6"/>
  <c r="R7" i="6" s="1"/>
  <c r="T7" i="5"/>
  <c r="P19" i="6"/>
  <c r="R19" i="6" s="1"/>
  <c r="T19" i="5"/>
  <c r="P23" i="6"/>
  <c r="R23" i="6" s="1"/>
  <c r="T23" i="5"/>
  <c r="W45" i="6"/>
  <c r="X45" i="6"/>
  <c r="W41" i="6"/>
  <c r="X41" i="6"/>
  <c r="W37" i="6"/>
  <c r="X37" i="6"/>
  <c r="W33" i="6"/>
  <c r="X33" i="6"/>
  <c r="W19" i="6"/>
  <c r="X19" i="6"/>
  <c r="W11" i="6"/>
  <c r="X11" i="6"/>
  <c r="W7" i="6"/>
  <c r="X7" i="6"/>
  <c r="W20" i="6"/>
  <c r="X20" i="6"/>
  <c r="W16" i="6"/>
  <c r="X16" i="6"/>
  <c r="W12" i="6"/>
  <c r="X12" i="6"/>
  <c r="W8" i="6"/>
  <c r="X8" i="6"/>
  <c r="Q31" i="6"/>
  <c r="P31" i="6"/>
  <c r="R31" i="6" s="1"/>
  <c r="T31" i="5"/>
  <c r="P35" i="6"/>
  <c r="R35" i="6" s="1"/>
  <c r="T35" i="5"/>
  <c r="P43" i="6"/>
  <c r="R43" i="6" s="1"/>
  <c r="T43" i="5"/>
  <c r="W48" i="6"/>
  <c r="X48" i="6"/>
  <c r="W44" i="6"/>
  <c r="X44" i="6"/>
  <c r="W40" i="6"/>
  <c r="X40" i="6"/>
  <c r="W36" i="6"/>
  <c r="X36" i="6"/>
  <c r="W32" i="6"/>
  <c r="X32" i="6"/>
  <c r="K33" i="6"/>
  <c r="K37" i="6"/>
  <c r="K41" i="6"/>
  <c r="K45" i="6"/>
  <c r="E33" i="6"/>
  <c r="K10" i="6"/>
  <c r="K14" i="6"/>
  <c r="K18" i="6"/>
  <c r="K22" i="6"/>
  <c r="E10" i="6"/>
  <c r="J11" i="6"/>
  <c r="L11" i="6" s="1"/>
  <c r="J19" i="6"/>
  <c r="L19" i="6" s="1"/>
  <c r="P11" i="6"/>
  <c r="R11" i="6" s="1"/>
  <c r="E37" i="6"/>
  <c r="E41" i="6"/>
  <c r="E45" i="6"/>
  <c r="Q33" i="6"/>
  <c r="Q37" i="6"/>
  <c r="Q41" i="6"/>
  <c r="Q45" i="6"/>
  <c r="P15" i="6"/>
  <c r="R15" i="6" s="1"/>
  <c r="E39" i="6"/>
  <c r="Q35" i="6"/>
  <c r="Q43" i="6"/>
  <c r="E13" i="6"/>
  <c r="D42" i="6"/>
  <c r="F42" i="6" s="1"/>
  <c r="D31" i="6"/>
  <c r="F31" i="6" s="1"/>
  <c r="F31" i="3"/>
  <c r="E35" i="6"/>
  <c r="E43" i="6"/>
  <c r="D33" i="6"/>
  <c r="F33" i="6" s="1"/>
  <c r="D22" i="6"/>
  <c r="F22" i="6" s="1"/>
  <c r="F22" i="3"/>
  <c r="K32" i="6"/>
  <c r="K36" i="6"/>
  <c r="K40" i="6"/>
  <c r="K44" i="6"/>
  <c r="Q48" i="6"/>
  <c r="Q7" i="6"/>
  <c r="Q18" i="6"/>
  <c r="Q22" i="6"/>
  <c r="K47" i="6"/>
  <c r="Q47" i="6"/>
  <c r="E16" i="6"/>
  <c r="E20" i="6"/>
  <c r="K8" i="6"/>
  <c r="K12" i="6"/>
  <c r="K16" i="6"/>
  <c r="K20" i="6"/>
  <c r="E8" i="6"/>
  <c r="K35" i="6"/>
  <c r="K39" i="6"/>
  <c r="K43" i="6"/>
  <c r="K7" i="6"/>
  <c r="K11" i="6"/>
  <c r="K15" i="6"/>
  <c r="K19" i="6"/>
  <c r="E7" i="6"/>
  <c r="F10" i="6"/>
  <c r="E14" i="6"/>
  <c r="E17" i="6"/>
  <c r="E21" i="6"/>
  <c r="K34" i="6"/>
  <c r="K38" i="6"/>
  <c r="K42" i="6"/>
  <c r="K46" i="6"/>
  <c r="Q8" i="6"/>
  <c r="Q12" i="6"/>
  <c r="Q19" i="6"/>
  <c r="Q23" i="6"/>
  <c r="Q11" i="6"/>
  <c r="Q15" i="6"/>
  <c r="E11" i="6"/>
  <c r="E18" i="6"/>
  <c r="E22" i="6"/>
  <c r="E34" i="6"/>
  <c r="E38" i="6"/>
  <c r="E42" i="6"/>
  <c r="K31" i="6"/>
  <c r="Q34" i="6"/>
  <c r="Q38" i="6"/>
  <c r="Q42" i="6"/>
  <c r="Q46" i="6"/>
  <c r="Q9" i="6"/>
  <c r="Q13" i="6"/>
  <c r="Q16" i="6"/>
  <c r="Q20" i="6"/>
  <c r="K23" i="6"/>
  <c r="K9" i="6"/>
  <c r="K13" i="6"/>
  <c r="K17" i="6"/>
  <c r="K21" i="6"/>
  <c r="E9" i="6"/>
  <c r="E12" i="6"/>
  <c r="E15" i="6"/>
  <c r="E19" i="6"/>
  <c r="E31" i="6"/>
  <c r="Q10" i="6"/>
  <c r="Q14" i="6"/>
  <c r="Q17" i="6"/>
  <c r="Q21" i="6"/>
  <c r="J10" i="6"/>
  <c r="L10" i="6" s="1"/>
  <c r="J14" i="6"/>
  <c r="L14" i="6" s="1"/>
  <c r="J18" i="6"/>
  <c r="L18" i="6" s="1"/>
  <c r="J22" i="6"/>
  <c r="L22" i="6" s="1"/>
  <c r="D34" i="6"/>
  <c r="F34" i="6" s="1"/>
  <c r="D46" i="6"/>
  <c r="F46" i="6" s="1"/>
  <c r="D35" i="6"/>
  <c r="F35" i="6" s="1"/>
  <c r="D43" i="6"/>
  <c r="F43" i="6" s="1"/>
  <c r="P8" i="6"/>
  <c r="R8" i="6" s="1"/>
  <c r="P12" i="6"/>
  <c r="R12" i="6" s="1"/>
  <c r="P16" i="6"/>
  <c r="R16" i="6" s="1"/>
  <c r="P20" i="6"/>
  <c r="R20" i="6" s="1"/>
  <c r="P24" i="6"/>
  <c r="R24" i="6" s="1"/>
  <c r="P9" i="6"/>
  <c r="R9" i="6" s="1"/>
  <c r="P13" i="6"/>
  <c r="R13" i="6" s="1"/>
  <c r="J43" i="6"/>
  <c r="L43" i="6" s="1"/>
  <c r="D7" i="6"/>
  <c r="F7" i="6" s="1"/>
  <c r="D11" i="6"/>
  <c r="F11" i="6" s="1"/>
  <c r="D15" i="6"/>
  <c r="F15" i="6" s="1"/>
  <c r="P10" i="6"/>
  <c r="R10" i="6" s="1"/>
  <c r="P14" i="6"/>
  <c r="R14" i="6" s="1"/>
  <c r="P18" i="6"/>
  <c r="R18" i="6" s="1"/>
  <c r="P22" i="6"/>
  <c r="R22" i="6" s="1"/>
  <c r="J32" i="6"/>
  <c r="L32" i="6" s="1"/>
  <c r="J36" i="6"/>
  <c r="L36" i="6" s="1"/>
  <c r="J40" i="6"/>
  <c r="L40" i="6" s="1"/>
  <c r="J31" i="6"/>
  <c r="L31" i="6" s="1"/>
  <c r="J35" i="6"/>
  <c r="L35" i="6" s="1"/>
  <c r="J39" i="6"/>
  <c r="L39" i="6" s="1"/>
  <c r="J47" i="6"/>
  <c r="L47" i="6" s="1"/>
  <c r="P47" i="6"/>
  <c r="R47" i="6" s="1"/>
  <c r="P39" i="6"/>
  <c r="R39" i="6" s="1"/>
  <c r="D39" i="6"/>
  <c r="F39" i="6" s="1"/>
  <c r="P32" i="6"/>
  <c r="R32" i="6" s="1"/>
  <c r="P36" i="6"/>
  <c r="R36" i="6" s="1"/>
  <c r="P40" i="6"/>
  <c r="R40" i="6" s="1"/>
  <c r="P44" i="6"/>
  <c r="R44" i="6" s="1"/>
  <c r="J34" i="6"/>
  <c r="L34" i="6" s="1"/>
  <c r="J38" i="6"/>
  <c r="L38" i="6" s="1"/>
  <c r="J42" i="6"/>
  <c r="L42" i="6" s="1"/>
  <c r="J46" i="6"/>
  <c r="L46" i="6" s="1"/>
  <c r="D32" i="6"/>
  <c r="F32" i="6" s="1"/>
  <c r="D36" i="6"/>
  <c r="F36" i="6" s="1"/>
  <c r="D40" i="6"/>
  <c r="F40" i="6" s="1"/>
  <c r="D44" i="6"/>
  <c r="F44" i="6" s="1"/>
  <c r="D17" i="6"/>
  <c r="F17" i="6" s="1"/>
  <c r="D21" i="6"/>
  <c r="F21" i="6" s="1"/>
  <c r="J7" i="6"/>
  <c r="L7" i="6" s="1"/>
  <c r="D19" i="6"/>
  <c r="F19" i="6" s="1"/>
  <c r="J23" i="6"/>
  <c r="L23" i="6" s="1"/>
  <c r="J44" i="6"/>
  <c r="L44" i="6" s="1"/>
  <c r="P48" i="6"/>
  <c r="R48" i="6" s="1"/>
  <c r="J33" i="6"/>
  <c r="L33" i="6" s="1"/>
  <c r="J37" i="6"/>
  <c r="L37" i="6" s="1"/>
  <c r="J41" i="6"/>
  <c r="L41" i="6" s="1"/>
  <c r="J45" i="6"/>
  <c r="L45" i="6" s="1"/>
  <c r="P34" i="6"/>
  <c r="R34" i="6" s="1"/>
  <c r="P38" i="6"/>
  <c r="R38" i="6" s="1"/>
  <c r="P42" i="6"/>
  <c r="R42" i="6" s="1"/>
  <c r="P46" i="6"/>
  <c r="R46" i="6" s="1"/>
  <c r="J15" i="6"/>
  <c r="L15" i="6" s="1"/>
  <c r="J8" i="6"/>
  <c r="L8" i="6" s="1"/>
  <c r="J12" i="6"/>
  <c r="L12" i="6" s="1"/>
  <c r="J16" i="6"/>
  <c r="L16" i="6" s="1"/>
  <c r="J20" i="6"/>
  <c r="L20" i="6" s="1"/>
  <c r="J9" i="6"/>
  <c r="L9" i="6" s="1"/>
  <c r="J13" i="6"/>
  <c r="L13" i="6" s="1"/>
  <c r="J17" i="6"/>
  <c r="L17" i="6" s="1"/>
  <c r="J21" i="6"/>
  <c r="L21" i="6" s="1"/>
  <c r="D9" i="6"/>
  <c r="F9" i="6" s="1"/>
  <c r="D13" i="6"/>
  <c r="F13" i="6" s="1"/>
  <c r="D18" i="6"/>
  <c r="F18" i="6" s="1"/>
  <c r="D45" i="6"/>
  <c r="F45" i="6" s="1"/>
  <c r="D37" i="6"/>
  <c r="F37" i="6" s="1"/>
  <c r="D41" i="6"/>
  <c r="F41" i="6" s="1"/>
  <c r="D8" i="6"/>
  <c r="F8" i="6" s="1"/>
  <c r="D12" i="6"/>
  <c r="F12" i="6" s="1"/>
  <c r="D16" i="6"/>
  <c r="F16" i="6" s="1"/>
  <c r="D20" i="6"/>
  <c r="F20" i="6" s="1"/>
</calcChain>
</file>

<file path=xl/sharedStrings.xml><?xml version="1.0" encoding="utf-8"?>
<sst xmlns="http://schemas.openxmlformats.org/spreadsheetml/2006/main" count="1345" uniqueCount="48">
  <si>
    <t>Total arrivals</t>
  </si>
  <si>
    <t>Known (%)</t>
  </si>
  <si>
    <t>Reference month</t>
  </si>
  <si>
    <t>Total arrivals and estimated migrant arrivals</t>
  </si>
  <si>
    <t>Estimated migrant arrivals (published)</t>
  </si>
  <si>
    <t>Known movements assigned by business rules</t>
  </si>
  <si>
    <t>Unknown movements to be modelled</t>
  </si>
  <si>
    <t>Unknown (%)</t>
  </si>
  <si>
    <t>Monthly</t>
  </si>
  <si>
    <t>Year ended</t>
  </si>
  <si>
    <t>Total departures and estimated migrant departures</t>
  </si>
  <si>
    <t>Total departures</t>
  </si>
  <si>
    <t>Estimated migrant departures (published)</t>
  </si>
  <si>
    <t>…</t>
  </si>
  <si>
    <r>
      <t>Standard error</t>
    </r>
    <r>
      <rPr>
        <vertAlign val="superscript"/>
        <sz val="8"/>
        <color theme="1"/>
        <rFont val="Arial"/>
        <family val="2"/>
      </rPr>
      <t>(1)</t>
    </r>
  </si>
  <si>
    <t>1. The standard error indicates the uncertainty of the provisional migration estimates. For example, the 95 percent confidence interval is ±1.96 standard errors. These intervals reflect the model uncertainty, not the extent of future revisions to provisional data. Standard errors are non-additive.</t>
  </si>
  <si>
    <t>Total movements and estimated net migration</t>
  </si>
  <si>
    <t>Estimated net migration (published)</t>
  </si>
  <si>
    <r>
      <t>Symbol:</t>
    </r>
    <r>
      <rPr>
        <sz val="8"/>
        <color theme="1"/>
        <rFont val="Arial"/>
        <family val="2"/>
      </rPr>
      <t xml:space="preserve"> … not applicable</t>
    </r>
  </si>
  <si>
    <r>
      <t>Note:</t>
    </r>
    <r>
      <rPr>
        <sz val="8"/>
        <color theme="1"/>
        <rFont val="Arial"/>
        <family val="2"/>
      </rPr>
      <t xml:space="preserve"> Owing to rounding, individual figures may not sum to stated totals.</t>
    </r>
  </si>
  <si>
    <r>
      <t>Source:</t>
    </r>
    <r>
      <rPr>
        <sz val="8"/>
        <color theme="1"/>
        <rFont val="Arial"/>
        <family val="2"/>
      </rPr>
      <t xml:space="preserve"> Stats NZ</t>
    </r>
  </si>
  <si>
    <t>Migrant arrivals as a % of total arrivals</t>
  </si>
  <si>
    <t>Migrant departures as a % of total departures</t>
  </si>
  <si>
    <t>Known arrivals assigned by business rules</t>
  </si>
  <si>
    <t>Unknown arrivals to be modelled</t>
  </si>
  <si>
    <t>Known departures assigned by business rules</t>
  </si>
  <si>
    <t>Unknown departures to be modelled</t>
  </si>
  <si>
    <t>Total movements (arrivals plus departures)</t>
  </si>
  <si>
    <t>Table 1</t>
  </si>
  <si>
    <t>Table 2</t>
  </si>
  <si>
    <t>Table 3</t>
  </si>
  <si>
    <t>List of tables</t>
  </si>
  <si>
    <t>Published by Stats NZ</t>
  </si>
  <si>
    <t>www.stats.govt.nz</t>
  </si>
  <si>
    <t>November 2018 (published 25 January 2019)</t>
  </si>
  <si>
    <t>December 2018 (published 15 February 2019)</t>
  </si>
  <si>
    <t>January 2019 (published 15 March 2019)</t>
  </si>
  <si>
    <t>Total arrivals and estimated migrant arrivals, by month of publication</t>
  </si>
  <si>
    <t>By month of publication</t>
  </si>
  <si>
    <t>Total departures and estimated migrant departures, by month of publication</t>
  </si>
  <si>
    <t>Total movements and estimated net migration, by month of publication</t>
  </si>
  <si>
    <t>Comparison of provisional and final migration estimates</t>
  </si>
  <si>
    <t>February 2019 (published 12 April 2019)</t>
  </si>
  <si>
    <t>March 2019 (published 14 May 2019)</t>
  </si>
  <si>
    <t>April 2019 (published 12 June 2019)</t>
  </si>
  <si>
    <t>May 2019 (published 15 July 2019)</t>
  </si>
  <si>
    <t>August 2017 to June 2019</t>
  </si>
  <si>
    <t>June 2019 (published 9 August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</si>
</sst>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yyyy"/>
    <numFmt numFmtId="165" formatCode="#,##0\ \ \ \ \ \ "/>
    <numFmt numFmtId="166" formatCode="#,##0.0"/>
    <numFmt numFmtId="167" formatCode="#,##0\ \ \ "/>
    <numFmt numFmtId="168" formatCode="[$-1409]d\ mmmm\ yyyy;@"/>
    <numFmt numFmtId="169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B0F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 Mäori"/>
      <family val="2"/>
    </font>
    <font>
      <sz val="10"/>
      <name val="Arial"/>
      <family val="2"/>
    </font>
    <font>
      <b/>
      <sz val="11"/>
      <name val="Arial Mäori"/>
      <family val="2"/>
    </font>
    <font>
      <sz val="10"/>
      <name val="Arial Mäori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Border="1"/>
    <xf numFmtId="0" fontId="4" fillId="0" borderId="0" xfId="0" applyFont="1" applyBorder="1"/>
    <xf numFmtId="0" fontId="2" fillId="0" borderId="0" xfId="0" applyFont="1" applyBorder="1"/>
    <xf numFmtId="3" fontId="4" fillId="0" borderId="0" xfId="0" applyNumberFormat="1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/>
    <xf numFmtId="3" fontId="6" fillId="0" borderId="0" xfId="0" applyNumberFormat="1" applyFont="1" applyBorder="1"/>
    <xf numFmtId="165" fontId="6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167" fontId="6" fillId="0" borderId="0" xfId="0" applyNumberFormat="1" applyFont="1" applyBorder="1"/>
    <xf numFmtId="167" fontId="4" fillId="0" borderId="0" xfId="0" applyNumberFormat="1" applyFont="1" applyBorder="1"/>
    <xf numFmtId="0" fontId="4" fillId="0" borderId="9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165" fontId="7" fillId="0" borderId="0" xfId="0" applyNumberFormat="1" applyFont="1" applyBorder="1"/>
    <xf numFmtId="0" fontId="8" fillId="0" borderId="0" xfId="0" applyFont="1" applyBorder="1"/>
    <xf numFmtId="0" fontId="10" fillId="0" borderId="0" xfId="1" applyFont="1" applyAlignment="1">
      <alignment vertical="top"/>
    </xf>
    <xf numFmtId="0" fontId="9" fillId="0" borderId="0" xfId="1"/>
    <xf numFmtId="0" fontId="11" fillId="0" borderId="0" xfId="1" applyFont="1"/>
    <xf numFmtId="0" fontId="12" fillId="0" borderId="0" xfId="1" applyFont="1" applyAlignment="1">
      <alignment horizontal="left" vertical="top"/>
    </xf>
    <xf numFmtId="0" fontId="13" fillId="0" borderId="0" xfId="1" applyFont="1" applyAlignment="1">
      <alignment vertical="top"/>
    </xf>
    <xf numFmtId="0" fontId="13" fillId="0" borderId="0" xfId="1" applyFont="1" applyAlignment="1">
      <alignment horizontal="right" vertical="top"/>
    </xf>
    <xf numFmtId="0" fontId="13" fillId="0" borderId="0" xfId="1" applyFont="1" applyAlignment="1">
      <alignment horizontal="left" vertical="top"/>
    </xf>
    <xf numFmtId="0" fontId="15" fillId="0" borderId="0" xfId="1" applyFont="1"/>
    <xf numFmtId="0" fontId="16" fillId="0" borderId="0" xfId="2" applyFont="1" applyAlignment="1" applyProtection="1">
      <alignment vertical="top"/>
    </xf>
    <xf numFmtId="0" fontId="12" fillId="0" borderId="0" xfId="1" applyFont="1" applyAlignment="1">
      <alignment vertical="top"/>
    </xf>
    <xf numFmtId="3" fontId="9" fillId="0" borderId="0" xfId="0" applyNumberFormat="1" applyFont="1" applyFill="1" applyBorder="1"/>
    <xf numFmtId="0" fontId="4" fillId="0" borderId="5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169" fontId="4" fillId="0" borderId="0" xfId="0" applyNumberFormat="1" applyFont="1" applyBorder="1"/>
    <xf numFmtId="0" fontId="4" fillId="0" borderId="5" xfId="0" applyFont="1" applyBorder="1"/>
    <xf numFmtId="0" fontId="3" fillId="0" borderId="0" xfId="0" applyFont="1" applyBorder="1" applyAlignment="1"/>
    <xf numFmtId="0" fontId="4" fillId="0" borderId="5" xfId="0" applyFont="1" applyBorder="1" applyAlignment="1">
      <alignment wrapText="1"/>
    </xf>
    <xf numFmtId="0" fontId="16" fillId="0" borderId="0" xfId="2" applyFont="1" applyAlignment="1" applyProtection="1">
      <alignment horizontal="left" vertical="top" wrapText="1"/>
    </xf>
    <xf numFmtId="168" fontId="11" fillId="0" borderId="0" xfId="1" applyNumberFormat="1" applyFont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</cellXfs>
  <cellStyles count="3">
    <cellStyle name="Hyperlink 2" xfId="2" xr:uid="{3EEA6E10-8F29-41DD-9FD8-4D6565D198ED}"/>
    <cellStyle name="Normal" xfId="0" builtinId="0"/>
    <cellStyle name="Normal 2" xfId="1" xr:uid="{07D9D181-C271-4995-B9FD-261CB8898316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t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F7F93-2195-4396-BD3A-0996262EE6D4}">
  <sheetPr>
    <pageSetUpPr fitToPage="1"/>
  </sheetPr>
  <dimension ref="A1:B11"/>
  <sheetViews>
    <sheetView tabSelected="1" zoomScaleNormal="100" workbookViewId="0"/>
  </sheetViews>
  <sheetFormatPr defaultColWidth="9" defaultRowHeight="11.25" x14ac:dyDescent="0.2"/>
  <cols>
    <col min="1" max="1" width="6.42578125" style="21" bestFit="1" customWidth="1"/>
    <col min="2" max="2" width="66.5703125" style="21" customWidth="1"/>
    <col min="3" max="16384" width="9" style="21"/>
  </cols>
  <sheetData>
    <row r="1" spans="1:2" ht="15.75" x14ac:dyDescent="0.2">
      <c r="A1" s="20" t="s">
        <v>41</v>
      </c>
      <c r="B1" s="20"/>
    </row>
    <row r="2" spans="1:2" ht="15.75" x14ac:dyDescent="0.2">
      <c r="A2" s="29" t="s">
        <v>46</v>
      </c>
      <c r="B2" s="20"/>
    </row>
    <row r="3" spans="1:2" ht="12.75" x14ac:dyDescent="0.2">
      <c r="A3" s="22"/>
      <c r="B3" s="22"/>
    </row>
    <row r="4" spans="1:2" ht="15" x14ac:dyDescent="0.2">
      <c r="A4" s="23" t="s">
        <v>31</v>
      </c>
      <c r="B4" s="24"/>
    </row>
    <row r="5" spans="1:2" ht="12.75" x14ac:dyDescent="0.2">
      <c r="A5" s="25">
        <v>1</v>
      </c>
      <c r="B5" s="28" t="s">
        <v>37</v>
      </c>
    </row>
    <row r="6" spans="1:2" ht="12.75" x14ac:dyDescent="0.2">
      <c r="A6" s="25">
        <v>2</v>
      </c>
      <c r="B6" s="28" t="s">
        <v>39</v>
      </c>
    </row>
    <row r="7" spans="1:2" ht="12.75" x14ac:dyDescent="0.2">
      <c r="A7" s="25">
        <v>3</v>
      </c>
      <c r="B7" s="28" t="s">
        <v>40</v>
      </c>
    </row>
    <row r="8" spans="1:2" ht="12.75" customHeight="1" x14ac:dyDescent="0.2">
      <c r="A8" s="26"/>
      <c r="B8" s="24"/>
    </row>
    <row r="9" spans="1:2" ht="15" x14ac:dyDescent="0.25">
      <c r="A9" s="27" t="s">
        <v>32</v>
      </c>
    </row>
    <row r="10" spans="1:2" ht="12.75" x14ac:dyDescent="0.2">
      <c r="A10" s="38">
        <v>43686</v>
      </c>
      <c r="B10" s="38"/>
    </row>
    <row r="11" spans="1:2" ht="12.75" customHeight="1" x14ac:dyDescent="0.2">
      <c r="A11" s="37" t="s">
        <v>33</v>
      </c>
      <c r="B11" s="37"/>
    </row>
  </sheetData>
  <mergeCells count="2">
    <mergeCell ref="A11:B11"/>
    <mergeCell ref="A10:B10"/>
  </mergeCells>
  <hyperlinks>
    <hyperlink ref="B5" location="Arrivals!A1" display="Total arrivals and estimated migrant arrivals, by month of publication" xr:uid="{C20621CA-C1F3-4160-8671-E1045252C0F2}"/>
    <hyperlink ref="A11:B11" r:id="rId1" display="www.stats.govt.nz" xr:uid="{6DA024F4-F5FF-44D7-B506-87877D47E605}"/>
    <hyperlink ref="B6" location="Departures!A1" display="Total departures and estimated migrant departures, by month of publication" xr:uid="{88AE7E1F-EAE8-4FE8-B609-77CFC02DCC4E}"/>
    <hyperlink ref="B7" location="'Net migration'!A1" display="Total movements and estimated net migration, by month of publication" xr:uid="{5DF5355C-167E-42F9-B56B-E3F97BF47FCE}"/>
  </hyperlinks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3269-20AC-4988-8C79-F5C811545494}">
  <dimension ref="A1:BF57"/>
  <sheetViews>
    <sheetView zoomScaleNormal="100" workbookViewId="0">
      <pane xSplit="2" ySplit="6" topLeftCell="C7" activePane="bottomRight" state="frozen"/>
      <selection activeCell="BH42" sqref="BH42"/>
      <selection pane="topRight" activeCell="BH42" sqref="BH42"/>
      <selection pane="bottomLeft" activeCell="BH42" sqref="BH42"/>
      <selection pane="bottomRight" activeCell="C7" sqref="C7"/>
    </sheetView>
  </sheetViews>
  <sheetFormatPr defaultColWidth="9" defaultRowHeight="11.25" x14ac:dyDescent="0.2"/>
  <cols>
    <col min="1" max="1" width="8.7109375" style="2" customWidth="1"/>
    <col min="2" max="2" width="9.7109375" style="2" customWidth="1"/>
    <col min="3" max="3" width="13.5703125" style="2" customWidth="1"/>
    <col min="4" max="4" width="10.5703125" style="2" customWidth="1"/>
    <col min="5" max="5" width="5.7109375" style="2" customWidth="1"/>
    <col min="6" max="6" width="7.7109375" style="2" customWidth="1"/>
    <col min="7" max="7" width="8.5703125" style="2" customWidth="1"/>
    <col min="8" max="8" width="7.7109375" style="2" customWidth="1"/>
    <col min="9" max="9" width="10.7109375" style="2" customWidth="1"/>
    <col min="10" max="10" width="13.5703125" style="2" customWidth="1"/>
    <col min="11" max="11" width="10.5703125" style="2" customWidth="1"/>
    <col min="12" max="12" width="5.7109375" style="2" customWidth="1"/>
    <col min="13" max="13" width="7.7109375" style="2" customWidth="1"/>
    <col min="14" max="14" width="8.5703125" style="2" customWidth="1"/>
    <col min="15" max="15" width="7.7109375" style="2" customWidth="1"/>
    <col min="16" max="16" width="10.7109375" style="2" customWidth="1"/>
    <col min="17" max="17" width="13.5703125" style="2" customWidth="1"/>
    <col min="18" max="18" width="10.5703125" style="2" customWidth="1"/>
    <col min="19" max="19" width="5.7109375" style="2" customWidth="1"/>
    <col min="20" max="20" width="7.7109375" style="2" customWidth="1"/>
    <col min="21" max="21" width="8.5703125" style="2" customWidth="1"/>
    <col min="22" max="22" width="7.7109375" style="2" customWidth="1"/>
    <col min="23" max="23" width="10.7109375" style="2" customWidth="1"/>
    <col min="24" max="24" width="13.5703125" style="2" customWidth="1"/>
    <col min="25" max="25" width="10.5703125" style="2" customWidth="1"/>
    <col min="26" max="26" width="5.7109375" style="2" customWidth="1"/>
    <col min="27" max="27" width="7.7109375" style="2" customWidth="1"/>
    <col min="28" max="28" width="8.5703125" style="2" customWidth="1"/>
    <col min="29" max="29" width="7.7109375" style="2" customWidth="1"/>
    <col min="30" max="30" width="10.7109375" style="2" customWidth="1"/>
    <col min="31" max="31" width="13.5703125" style="2" customWidth="1"/>
    <col min="32" max="32" width="10.5703125" style="2" customWidth="1"/>
    <col min="33" max="33" width="5.7109375" style="2" customWidth="1"/>
    <col min="34" max="34" width="7.7109375" style="2" customWidth="1"/>
    <col min="35" max="35" width="8.5703125" style="2" customWidth="1"/>
    <col min="36" max="36" width="7.7109375" style="2" customWidth="1"/>
    <col min="37" max="37" width="10.7109375" style="2" customWidth="1"/>
    <col min="38" max="38" width="13.5703125" style="2" customWidth="1"/>
    <col min="39" max="39" width="10.5703125" style="2" customWidth="1"/>
    <col min="40" max="40" width="5.7109375" style="2" customWidth="1"/>
    <col min="41" max="41" width="7.7109375" style="2" customWidth="1"/>
    <col min="42" max="42" width="8.5703125" style="2" customWidth="1"/>
    <col min="43" max="43" width="7.7109375" style="2" customWidth="1"/>
    <col min="44" max="44" width="10.7109375" style="2" customWidth="1"/>
    <col min="45" max="45" width="13.5703125" style="2" customWidth="1"/>
    <col min="46" max="46" width="10.5703125" style="2" customWidth="1"/>
    <col min="47" max="47" width="5.7109375" style="2" customWidth="1"/>
    <col min="48" max="48" width="7.7109375" style="2" customWidth="1"/>
    <col min="49" max="49" width="8.5703125" style="2" customWidth="1"/>
    <col min="50" max="50" width="7.7109375" style="2" customWidth="1"/>
    <col min="51" max="51" width="10.7109375" style="2" customWidth="1"/>
    <col min="52" max="52" width="13.5703125" style="2" customWidth="1"/>
    <col min="53" max="53" width="10.5703125" style="2" customWidth="1"/>
    <col min="54" max="54" width="5.7109375" style="2" customWidth="1"/>
    <col min="55" max="55" width="7.7109375" style="2" customWidth="1"/>
    <col min="56" max="56" width="8.5703125" style="2" customWidth="1"/>
    <col min="57" max="57" width="7.7109375" style="2" customWidth="1"/>
    <col min="58" max="58" width="10.7109375" style="2" customWidth="1"/>
    <col min="59" max="16384" width="9" style="2"/>
  </cols>
  <sheetData>
    <row r="1" spans="1:58" ht="12.75" x14ac:dyDescent="0.2">
      <c r="A1" s="19" t="s">
        <v>28</v>
      </c>
    </row>
    <row r="2" spans="1:58" ht="15" x14ac:dyDescent="0.25">
      <c r="A2" s="1" t="s">
        <v>3</v>
      </c>
      <c r="B2" s="1"/>
    </row>
    <row r="3" spans="1:58" ht="14.25" x14ac:dyDescent="0.2">
      <c r="A3" s="3" t="s">
        <v>38</v>
      </c>
      <c r="B3" s="3"/>
    </row>
    <row r="4" spans="1:58" ht="11.25" customHeight="1" x14ac:dyDescent="0.2">
      <c r="A4" s="44" t="s">
        <v>2</v>
      </c>
      <c r="B4" s="46" t="s">
        <v>0</v>
      </c>
      <c r="C4" s="39" t="s">
        <v>34</v>
      </c>
      <c r="D4" s="40"/>
      <c r="E4" s="40"/>
      <c r="F4" s="40"/>
      <c r="G4" s="40"/>
      <c r="H4" s="40"/>
      <c r="I4" s="40"/>
      <c r="J4" s="39" t="s">
        <v>35</v>
      </c>
      <c r="K4" s="40"/>
      <c r="L4" s="40"/>
      <c r="M4" s="40"/>
      <c r="N4" s="40"/>
      <c r="O4" s="40"/>
      <c r="P4" s="40"/>
      <c r="Q4" s="39" t="s">
        <v>36</v>
      </c>
      <c r="R4" s="40"/>
      <c r="S4" s="40"/>
      <c r="T4" s="40"/>
      <c r="U4" s="40"/>
      <c r="V4" s="40"/>
      <c r="W4" s="40"/>
      <c r="X4" s="39" t="s">
        <v>42</v>
      </c>
      <c r="Y4" s="40"/>
      <c r="Z4" s="40"/>
      <c r="AA4" s="40"/>
      <c r="AB4" s="40"/>
      <c r="AC4" s="40"/>
      <c r="AD4" s="40"/>
      <c r="AE4" s="39" t="s">
        <v>43</v>
      </c>
      <c r="AF4" s="40"/>
      <c r="AG4" s="40"/>
      <c r="AH4" s="40"/>
      <c r="AI4" s="40"/>
      <c r="AJ4" s="40"/>
      <c r="AK4" s="40"/>
      <c r="AL4" s="39" t="s">
        <v>44</v>
      </c>
      <c r="AM4" s="40"/>
      <c r="AN4" s="40"/>
      <c r="AO4" s="40"/>
      <c r="AP4" s="40"/>
      <c r="AQ4" s="40"/>
      <c r="AR4" s="40"/>
      <c r="AS4" s="39" t="s">
        <v>45</v>
      </c>
      <c r="AT4" s="40"/>
      <c r="AU4" s="40"/>
      <c r="AV4" s="40"/>
      <c r="AW4" s="40"/>
      <c r="AX4" s="40"/>
      <c r="AY4" s="40"/>
      <c r="AZ4" s="39" t="s">
        <v>47</v>
      </c>
      <c r="BA4" s="40"/>
      <c r="BB4" s="40"/>
      <c r="BC4" s="40"/>
      <c r="BD4" s="40"/>
      <c r="BE4" s="40"/>
      <c r="BF4" s="40"/>
    </row>
    <row r="5" spans="1:58" ht="45.95" customHeight="1" x14ac:dyDescent="0.2">
      <c r="A5" s="45"/>
      <c r="B5" s="47"/>
      <c r="C5" s="7" t="s">
        <v>23</v>
      </c>
      <c r="D5" s="7" t="s">
        <v>24</v>
      </c>
      <c r="E5" s="7" t="s">
        <v>1</v>
      </c>
      <c r="F5" s="7" t="s">
        <v>7</v>
      </c>
      <c r="G5" s="7" t="s">
        <v>4</v>
      </c>
      <c r="H5" s="7" t="s">
        <v>14</v>
      </c>
      <c r="I5" s="6" t="s">
        <v>21</v>
      </c>
      <c r="J5" s="7" t="s">
        <v>23</v>
      </c>
      <c r="K5" s="7" t="s">
        <v>24</v>
      </c>
      <c r="L5" s="7" t="s">
        <v>1</v>
      </c>
      <c r="M5" s="7" t="s">
        <v>7</v>
      </c>
      <c r="N5" s="7" t="s">
        <v>4</v>
      </c>
      <c r="O5" s="7" t="s">
        <v>14</v>
      </c>
      <c r="P5" s="6" t="s">
        <v>21</v>
      </c>
      <c r="Q5" s="7" t="s">
        <v>23</v>
      </c>
      <c r="R5" s="5" t="s">
        <v>24</v>
      </c>
      <c r="S5" s="7" t="s">
        <v>1</v>
      </c>
      <c r="T5" s="7" t="s">
        <v>7</v>
      </c>
      <c r="U5" s="7" t="s">
        <v>4</v>
      </c>
      <c r="V5" s="7" t="s">
        <v>14</v>
      </c>
      <c r="W5" s="6" t="s">
        <v>21</v>
      </c>
      <c r="X5" s="7" t="s">
        <v>23</v>
      </c>
      <c r="Y5" s="5" t="s">
        <v>24</v>
      </c>
      <c r="Z5" s="7" t="s">
        <v>1</v>
      </c>
      <c r="AA5" s="7" t="s">
        <v>7</v>
      </c>
      <c r="AB5" s="7" t="s">
        <v>4</v>
      </c>
      <c r="AC5" s="7" t="s">
        <v>14</v>
      </c>
      <c r="AD5" s="6" t="s">
        <v>21</v>
      </c>
      <c r="AE5" s="7" t="s">
        <v>23</v>
      </c>
      <c r="AF5" s="5" t="s">
        <v>24</v>
      </c>
      <c r="AG5" s="7" t="s">
        <v>1</v>
      </c>
      <c r="AH5" s="7" t="s">
        <v>7</v>
      </c>
      <c r="AI5" s="7" t="s">
        <v>4</v>
      </c>
      <c r="AJ5" s="7" t="s">
        <v>14</v>
      </c>
      <c r="AK5" s="6" t="s">
        <v>21</v>
      </c>
      <c r="AL5" s="7" t="s">
        <v>23</v>
      </c>
      <c r="AM5" s="5" t="s">
        <v>24</v>
      </c>
      <c r="AN5" s="7" t="s">
        <v>1</v>
      </c>
      <c r="AO5" s="7" t="s">
        <v>7</v>
      </c>
      <c r="AP5" s="7" t="s">
        <v>4</v>
      </c>
      <c r="AQ5" s="7" t="s">
        <v>14</v>
      </c>
      <c r="AR5" s="6" t="s">
        <v>21</v>
      </c>
      <c r="AS5" s="7" t="s">
        <v>23</v>
      </c>
      <c r="AT5" s="5" t="s">
        <v>24</v>
      </c>
      <c r="AU5" s="7" t="s">
        <v>1</v>
      </c>
      <c r="AV5" s="7" t="s">
        <v>7</v>
      </c>
      <c r="AW5" s="7" t="s">
        <v>4</v>
      </c>
      <c r="AX5" s="7" t="s">
        <v>14</v>
      </c>
      <c r="AY5" s="6" t="s">
        <v>21</v>
      </c>
      <c r="AZ5" s="7" t="s">
        <v>23</v>
      </c>
      <c r="BA5" s="5" t="s">
        <v>24</v>
      </c>
      <c r="BB5" s="7" t="s">
        <v>1</v>
      </c>
      <c r="BC5" s="7" t="s">
        <v>7</v>
      </c>
      <c r="BD5" s="7" t="s">
        <v>4</v>
      </c>
      <c r="BE5" s="7" t="s">
        <v>14</v>
      </c>
      <c r="BF5" s="6" t="s">
        <v>21</v>
      </c>
    </row>
    <row r="6" spans="1:58" x14ac:dyDescent="0.2">
      <c r="A6" s="42" t="s">
        <v>8</v>
      </c>
      <c r="B6" s="42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x14ac:dyDescent="0.2">
      <c r="A7" s="8">
        <v>42978</v>
      </c>
      <c r="B7" s="10">
        <v>502633</v>
      </c>
      <c r="C7" s="11">
        <v>502164</v>
      </c>
      <c r="D7" s="14">
        <f>$B7-C7</f>
        <v>469</v>
      </c>
      <c r="E7" s="9">
        <f>ROUND(C7/$B7*100,1)</f>
        <v>99.9</v>
      </c>
      <c r="F7" s="9">
        <f>ROUND(D7/$B7*100,1)</f>
        <v>0.1</v>
      </c>
      <c r="G7" s="13">
        <v>11370</v>
      </c>
      <c r="H7" s="13">
        <v>0</v>
      </c>
      <c r="I7" s="16">
        <f>ROUND(G7/$B7*100,1)</f>
        <v>2.2999999999999998</v>
      </c>
      <c r="J7" s="18">
        <f>$B7</f>
        <v>502633</v>
      </c>
      <c r="K7" s="14">
        <f>$B7-J7</f>
        <v>0</v>
      </c>
      <c r="L7" s="9">
        <f>ROUND(J7/$B7*100,1)</f>
        <v>100</v>
      </c>
      <c r="M7" s="9">
        <f>ROUND(K7/$B7*100,1)</f>
        <v>0</v>
      </c>
      <c r="N7" s="13">
        <v>11370</v>
      </c>
      <c r="O7" s="13">
        <v>0</v>
      </c>
      <c r="P7" s="16">
        <f>ROUND(N7/$B7*100,1)</f>
        <v>2.2999999999999998</v>
      </c>
      <c r="Q7" s="18">
        <f>$B7</f>
        <v>502633</v>
      </c>
      <c r="R7" s="14">
        <f>$B7-Q7</f>
        <v>0</v>
      </c>
      <c r="S7" s="9">
        <f>ROUND(Q7/$B7*100,1)</f>
        <v>100</v>
      </c>
      <c r="T7" s="9">
        <f>ROUND(R7/$B7*100,1)</f>
        <v>0</v>
      </c>
      <c r="U7" s="13">
        <v>11370</v>
      </c>
      <c r="V7" s="13">
        <v>0</v>
      </c>
      <c r="W7" s="16">
        <f>ROUND(U7/$B7*100,1)</f>
        <v>2.2999999999999998</v>
      </c>
      <c r="X7" s="18">
        <f>$B7</f>
        <v>502633</v>
      </c>
      <c r="Y7" s="14">
        <f t="shared" ref="Y7:Y25" si="0">$B7-X7</f>
        <v>0</v>
      </c>
      <c r="Z7" s="9">
        <f>ROUND(X7/$B7*100,1)</f>
        <v>100</v>
      </c>
      <c r="AA7" s="9">
        <f>ROUND(Y7/$B7*100,1)</f>
        <v>0</v>
      </c>
      <c r="AB7" s="13">
        <v>11370</v>
      </c>
      <c r="AC7" s="13">
        <v>0</v>
      </c>
      <c r="AD7" s="16">
        <f>ROUND(AB7/$B7*100,1)</f>
        <v>2.2999999999999998</v>
      </c>
      <c r="AE7" s="18">
        <f>$B7</f>
        <v>502633</v>
      </c>
      <c r="AF7" s="14">
        <f t="shared" ref="AF7:AF25" si="1">$B7-AE7</f>
        <v>0</v>
      </c>
      <c r="AG7" s="9">
        <f>ROUND(AE7/$B7*100,1)</f>
        <v>100</v>
      </c>
      <c r="AH7" s="9">
        <f>ROUND(AF7/$B7*100,1)</f>
        <v>0</v>
      </c>
      <c r="AI7" s="13">
        <v>11370</v>
      </c>
      <c r="AJ7" s="13">
        <v>0</v>
      </c>
      <c r="AK7" s="16">
        <f>ROUND(AI7/$B7*100,1)</f>
        <v>2.2999999999999998</v>
      </c>
      <c r="AL7" s="18">
        <f>$B7</f>
        <v>502633</v>
      </c>
      <c r="AM7" s="14">
        <f>$B7-AL7</f>
        <v>0</v>
      </c>
      <c r="AN7" s="9">
        <f>ROUND(AL7/$B7*100,1)</f>
        <v>100</v>
      </c>
      <c r="AO7" s="9">
        <f>ROUND(AM7/$B7*100,1)</f>
        <v>0</v>
      </c>
      <c r="AP7" s="13">
        <v>11370</v>
      </c>
      <c r="AQ7" s="13">
        <v>0</v>
      </c>
      <c r="AR7" s="16">
        <f>ROUND(AP7/$B7*100,1)</f>
        <v>2.2999999999999998</v>
      </c>
      <c r="AS7" s="18">
        <f t="shared" ref="AS7:AS12" si="2">$B7</f>
        <v>502633</v>
      </c>
      <c r="AT7" s="14">
        <f>$B7-AS7</f>
        <v>0</v>
      </c>
      <c r="AU7" s="9">
        <f>ROUND(AS7/$B7*100,1)</f>
        <v>100</v>
      </c>
      <c r="AV7" s="9">
        <f>ROUND(AT7/$B7*100,1)</f>
        <v>0</v>
      </c>
      <c r="AW7" s="13">
        <v>11370</v>
      </c>
      <c r="AX7" s="13">
        <v>0</v>
      </c>
      <c r="AY7" s="16">
        <f>ROUND(AW7/$B7*100,1)</f>
        <v>2.2999999999999998</v>
      </c>
      <c r="AZ7" s="18">
        <f t="shared" ref="AZ7:AZ13" si="3">$B7</f>
        <v>502633</v>
      </c>
      <c r="BA7" s="14">
        <f>$B7-AZ7</f>
        <v>0</v>
      </c>
      <c r="BB7" s="9">
        <f>ROUND(AZ7/$B7*100,1)</f>
        <v>100</v>
      </c>
      <c r="BC7" s="9">
        <f>ROUND(BA7/$B7*100,1)</f>
        <v>0</v>
      </c>
      <c r="BD7" s="13">
        <v>11370</v>
      </c>
      <c r="BE7" s="13">
        <v>0</v>
      </c>
      <c r="BF7" s="16">
        <f>ROUND(BD7/$B7*100,1)</f>
        <v>2.2999999999999998</v>
      </c>
    </row>
    <row r="8" spans="1:58" x14ac:dyDescent="0.2">
      <c r="A8" s="8">
        <v>43008</v>
      </c>
      <c r="B8" s="10">
        <v>522903</v>
      </c>
      <c r="C8" s="11">
        <v>521930</v>
      </c>
      <c r="D8" s="14">
        <f t="shared" ref="D8:D22" si="4">$B8-C8</f>
        <v>973</v>
      </c>
      <c r="E8" s="9">
        <f t="shared" ref="E8:E22" si="5">ROUND(C8/$B8*100,1)</f>
        <v>99.8</v>
      </c>
      <c r="F8" s="9">
        <f t="shared" ref="F8:F22" si="6">ROUND(D8/$B8*100,1)</f>
        <v>0.2</v>
      </c>
      <c r="G8" s="13">
        <v>11711</v>
      </c>
      <c r="H8" s="13">
        <v>14</v>
      </c>
      <c r="I8" s="16">
        <f t="shared" ref="I8:I22" si="7">ROUND(G8/$B8*100,1)</f>
        <v>2.2000000000000002</v>
      </c>
      <c r="J8" s="11">
        <v>522711</v>
      </c>
      <c r="K8" s="14">
        <f t="shared" ref="K8:K23" si="8">$B8-J8</f>
        <v>192</v>
      </c>
      <c r="L8" s="9">
        <f t="shared" ref="L8:L22" si="9">ROUND(J8/$B8*100,1)</f>
        <v>100</v>
      </c>
      <c r="M8" s="9">
        <f t="shared" ref="M8:M22" si="10">ROUND(K8/$B8*100,1)</f>
        <v>0</v>
      </c>
      <c r="N8" s="13">
        <v>11713</v>
      </c>
      <c r="O8" s="13">
        <v>0</v>
      </c>
      <c r="P8" s="16">
        <f t="shared" ref="P8:P22" si="11">ROUND(N8/$B8*100,1)</f>
        <v>2.2000000000000002</v>
      </c>
      <c r="Q8" s="18">
        <f>$B8</f>
        <v>522903</v>
      </c>
      <c r="R8" s="14">
        <f t="shared" ref="R8:R24" si="12">$B8-Q8</f>
        <v>0</v>
      </c>
      <c r="S8" s="9">
        <f t="shared" ref="S8:S22" si="13">ROUND(Q8/$B8*100,1)</f>
        <v>100</v>
      </c>
      <c r="T8" s="9">
        <f t="shared" ref="T8:T22" si="14">ROUND(R8/$B8*100,1)</f>
        <v>0</v>
      </c>
      <c r="U8" s="13">
        <v>11713</v>
      </c>
      <c r="V8" s="13">
        <v>0</v>
      </c>
      <c r="W8" s="16">
        <f t="shared" ref="W8:W22" si="15">ROUND(U8/$B8*100,1)</f>
        <v>2.2000000000000002</v>
      </c>
      <c r="X8" s="18">
        <f>$B8</f>
        <v>522903</v>
      </c>
      <c r="Y8" s="14">
        <f t="shared" si="0"/>
        <v>0</v>
      </c>
      <c r="Z8" s="9">
        <f t="shared" ref="Z8:Z9" si="16">ROUND(X8/$B8*100,1)</f>
        <v>100</v>
      </c>
      <c r="AA8" s="9">
        <f t="shared" ref="AA8:AA22" si="17">ROUND(Y8/$B8*100,1)</f>
        <v>0</v>
      </c>
      <c r="AB8" s="13">
        <v>11713</v>
      </c>
      <c r="AC8" s="13">
        <v>0</v>
      </c>
      <c r="AD8" s="16">
        <f t="shared" ref="AD8:AD22" si="18">ROUND(AB8/$B8*100,1)</f>
        <v>2.2000000000000002</v>
      </c>
      <c r="AE8" s="18">
        <f>$B8</f>
        <v>522903</v>
      </c>
      <c r="AF8" s="14">
        <f t="shared" si="1"/>
        <v>0</v>
      </c>
      <c r="AG8" s="9">
        <f t="shared" ref="AG8:AG25" si="19">ROUND(AE8/$B8*100,1)</f>
        <v>100</v>
      </c>
      <c r="AH8" s="9">
        <f t="shared" ref="AH8:AH22" si="20">ROUND(AF8/$B8*100,1)</f>
        <v>0</v>
      </c>
      <c r="AI8" s="13">
        <v>11713</v>
      </c>
      <c r="AJ8" s="13">
        <v>0</v>
      </c>
      <c r="AK8" s="16">
        <f t="shared" ref="AK8:AK22" si="21">ROUND(AI8/$B8*100,1)</f>
        <v>2.2000000000000002</v>
      </c>
      <c r="AL8" s="18">
        <f>$B8</f>
        <v>522903</v>
      </c>
      <c r="AM8" s="14">
        <f t="shared" ref="AM8:AM26" si="22">$B8-AL8</f>
        <v>0</v>
      </c>
      <c r="AN8" s="9">
        <f t="shared" ref="AN8:AN26" si="23">ROUND(AL8/$B8*100,1)</f>
        <v>100</v>
      </c>
      <c r="AO8" s="9">
        <f t="shared" ref="AO8:AO22" si="24">ROUND(AM8/$B8*100,1)</f>
        <v>0</v>
      </c>
      <c r="AP8" s="13">
        <v>11713</v>
      </c>
      <c r="AQ8" s="13">
        <v>0</v>
      </c>
      <c r="AR8" s="16">
        <f t="shared" ref="AR8:AR22" si="25">ROUND(AP8/$B8*100,1)</f>
        <v>2.2000000000000002</v>
      </c>
      <c r="AS8" s="18">
        <f t="shared" si="2"/>
        <v>522903</v>
      </c>
      <c r="AT8" s="14">
        <f t="shared" ref="AT8:AT27" si="26">$B8-AS8</f>
        <v>0</v>
      </c>
      <c r="AU8" s="9">
        <f t="shared" ref="AU8:AU27" si="27">ROUND(AS8/$B8*100,1)</f>
        <v>100</v>
      </c>
      <c r="AV8" s="9">
        <f t="shared" ref="AV8:AV27" si="28">ROUND(AT8/$B8*100,1)</f>
        <v>0</v>
      </c>
      <c r="AW8" s="13">
        <v>11713</v>
      </c>
      <c r="AX8" s="13">
        <v>0</v>
      </c>
      <c r="AY8" s="16">
        <f t="shared" ref="AY8:AY51" si="29">ROUND(AW8/$B8*100,1)</f>
        <v>2.2000000000000002</v>
      </c>
      <c r="AZ8" s="18">
        <f t="shared" si="3"/>
        <v>522903</v>
      </c>
      <c r="BA8" s="14">
        <f t="shared" ref="BA8:BA27" si="30">$B8-AZ8</f>
        <v>0</v>
      </c>
      <c r="BB8" s="9">
        <f t="shared" ref="BB8:BB14" si="31">ROUND(AZ8/$B8*100,1)</f>
        <v>100</v>
      </c>
      <c r="BC8" s="9">
        <f t="shared" ref="BC8:BC27" si="32">ROUND(BA8/$B8*100,1)</f>
        <v>0</v>
      </c>
      <c r="BD8" s="13">
        <v>11713</v>
      </c>
      <c r="BE8" s="13">
        <v>0</v>
      </c>
      <c r="BF8" s="16">
        <f t="shared" ref="BF8:BF10" si="33">ROUND(BD8/$B8*100,1)</f>
        <v>2.2000000000000002</v>
      </c>
    </row>
    <row r="9" spans="1:58" x14ac:dyDescent="0.2">
      <c r="A9" s="8">
        <v>43039</v>
      </c>
      <c r="B9" s="10">
        <v>602186</v>
      </c>
      <c r="C9" s="11">
        <v>599543</v>
      </c>
      <c r="D9" s="14">
        <f t="shared" si="4"/>
        <v>2643</v>
      </c>
      <c r="E9" s="9">
        <f t="shared" si="5"/>
        <v>99.6</v>
      </c>
      <c r="F9" s="9">
        <f t="shared" si="6"/>
        <v>0.4</v>
      </c>
      <c r="G9" s="13">
        <v>11929</v>
      </c>
      <c r="H9" s="13">
        <v>35</v>
      </c>
      <c r="I9" s="16">
        <f t="shared" si="7"/>
        <v>2</v>
      </c>
      <c r="J9" s="11">
        <v>601405</v>
      </c>
      <c r="K9" s="14">
        <f t="shared" si="8"/>
        <v>781</v>
      </c>
      <c r="L9" s="9">
        <f t="shared" si="9"/>
        <v>99.9</v>
      </c>
      <c r="M9" s="9">
        <f t="shared" si="10"/>
        <v>0.1</v>
      </c>
      <c r="N9" s="13">
        <v>11957</v>
      </c>
      <c r="O9" s="13">
        <v>16</v>
      </c>
      <c r="P9" s="16">
        <f t="shared" si="11"/>
        <v>2</v>
      </c>
      <c r="Q9" s="11">
        <v>602185</v>
      </c>
      <c r="R9" s="14">
        <f t="shared" si="12"/>
        <v>1</v>
      </c>
      <c r="S9" s="9">
        <f t="shared" si="13"/>
        <v>100</v>
      </c>
      <c r="T9" s="9">
        <f t="shared" si="14"/>
        <v>0</v>
      </c>
      <c r="U9" s="13">
        <v>11962</v>
      </c>
      <c r="V9" s="13">
        <v>1</v>
      </c>
      <c r="W9" s="16">
        <f t="shared" si="15"/>
        <v>2</v>
      </c>
      <c r="X9" s="18">
        <f>$B9</f>
        <v>602186</v>
      </c>
      <c r="Y9" s="14">
        <f t="shared" si="0"/>
        <v>0</v>
      </c>
      <c r="Z9" s="9">
        <f t="shared" si="16"/>
        <v>100</v>
      </c>
      <c r="AA9" s="9">
        <f t="shared" si="17"/>
        <v>0</v>
      </c>
      <c r="AB9" s="13">
        <v>11962</v>
      </c>
      <c r="AC9" s="13">
        <v>0</v>
      </c>
      <c r="AD9" s="16">
        <f t="shared" si="18"/>
        <v>2</v>
      </c>
      <c r="AE9" s="18">
        <f>$B9</f>
        <v>602186</v>
      </c>
      <c r="AF9" s="14">
        <f t="shared" si="1"/>
        <v>0</v>
      </c>
      <c r="AG9" s="9">
        <f t="shared" si="19"/>
        <v>100</v>
      </c>
      <c r="AH9" s="9">
        <f t="shared" si="20"/>
        <v>0</v>
      </c>
      <c r="AI9" s="13">
        <v>11962</v>
      </c>
      <c r="AJ9" s="13">
        <v>0</v>
      </c>
      <c r="AK9" s="16">
        <f t="shared" si="21"/>
        <v>2</v>
      </c>
      <c r="AL9" s="18">
        <f>$B9</f>
        <v>602186</v>
      </c>
      <c r="AM9" s="14">
        <f t="shared" si="22"/>
        <v>0</v>
      </c>
      <c r="AN9" s="9">
        <f t="shared" si="23"/>
        <v>100</v>
      </c>
      <c r="AO9" s="9">
        <f t="shared" si="24"/>
        <v>0</v>
      </c>
      <c r="AP9" s="13">
        <v>11962</v>
      </c>
      <c r="AQ9" s="13">
        <v>0</v>
      </c>
      <c r="AR9" s="16">
        <f t="shared" si="25"/>
        <v>2</v>
      </c>
      <c r="AS9" s="18">
        <f t="shared" si="2"/>
        <v>602186</v>
      </c>
      <c r="AT9" s="14">
        <f t="shared" si="26"/>
        <v>0</v>
      </c>
      <c r="AU9" s="9">
        <f t="shared" si="27"/>
        <v>100</v>
      </c>
      <c r="AV9" s="9">
        <f t="shared" si="28"/>
        <v>0</v>
      </c>
      <c r="AW9" s="13">
        <v>11962</v>
      </c>
      <c r="AX9" s="13">
        <v>0</v>
      </c>
      <c r="AY9" s="16">
        <f t="shared" si="29"/>
        <v>2</v>
      </c>
      <c r="AZ9" s="18">
        <f t="shared" si="3"/>
        <v>602186</v>
      </c>
      <c r="BA9" s="14">
        <f t="shared" si="30"/>
        <v>0</v>
      </c>
      <c r="BB9" s="9">
        <f t="shared" si="31"/>
        <v>100</v>
      </c>
      <c r="BC9" s="9">
        <f t="shared" si="32"/>
        <v>0</v>
      </c>
      <c r="BD9" s="13">
        <v>11962</v>
      </c>
      <c r="BE9" s="13">
        <v>0</v>
      </c>
      <c r="BF9" s="16">
        <f t="shared" si="33"/>
        <v>2</v>
      </c>
    </row>
    <row r="10" spans="1:58" x14ac:dyDescent="0.2">
      <c r="A10" s="8">
        <v>43069</v>
      </c>
      <c r="B10" s="10">
        <v>585697</v>
      </c>
      <c r="C10" s="11">
        <v>581299</v>
      </c>
      <c r="D10" s="14">
        <f t="shared" si="4"/>
        <v>4398</v>
      </c>
      <c r="E10" s="9">
        <f t="shared" si="5"/>
        <v>99.2</v>
      </c>
      <c r="F10" s="9">
        <f t="shared" si="6"/>
        <v>0.8</v>
      </c>
      <c r="G10" s="13">
        <v>11935</v>
      </c>
      <c r="H10" s="13">
        <v>51</v>
      </c>
      <c r="I10" s="16">
        <f t="shared" si="7"/>
        <v>2</v>
      </c>
      <c r="J10" s="11">
        <v>583222</v>
      </c>
      <c r="K10" s="14">
        <f t="shared" si="8"/>
        <v>2475</v>
      </c>
      <c r="L10" s="9">
        <f t="shared" si="9"/>
        <v>99.6</v>
      </c>
      <c r="M10" s="9">
        <f t="shared" si="10"/>
        <v>0.4</v>
      </c>
      <c r="N10" s="13">
        <v>12003</v>
      </c>
      <c r="O10" s="13">
        <v>38</v>
      </c>
      <c r="P10" s="16">
        <f t="shared" si="11"/>
        <v>2</v>
      </c>
      <c r="Q10" s="11">
        <v>584854</v>
      </c>
      <c r="R10" s="14">
        <f t="shared" si="12"/>
        <v>843</v>
      </c>
      <c r="S10" s="9">
        <f t="shared" si="13"/>
        <v>99.9</v>
      </c>
      <c r="T10" s="9">
        <f t="shared" si="14"/>
        <v>0.1</v>
      </c>
      <c r="U10" s="13">
        <v>12031</v>
      </c>
      <c r="V10" s="13">
        <v>22</v>
      </c>
      <c r="W10" s="16">
        <f t="shared" si="15"/>
        <v>2.1</v>
      </c>
      <c r="X10" s="11">
        <v>585697</v>
      </c>
      <c r="Y10" s="14">
        <f t="shared" si="0"/>
        <v>0</v>
      </c>
      <c r="Z10" s="9">
        <f t="shared" ref="Z10:Z25" si="34">ROUND(X10/$B10*100,1)</f>
        <v>100</v>
      </c>
      <c r="AA10" s="9">
        <f t="shared" si="17"/>
        <v>0</v>
      </c>
      <c r="AB10" s="13">
        <v>12014</v>
      </c>
      <c r="AC10" s="13">
        <v>3</v>
      </c>
      <c r="AD10" s="16">
        <f t="shared" si="18"/>
        <v>2.1</v>
      </c>
      <c r="AE10" s="18">
        <f>$B10</f>
        <v>585697</v>
      </c>
      <c r="AF10" s="14">
        <f t="shared" si="1"/>
        <v>0</v>
      </c>
      <c r="AG10" s="9">
        <f t="shared" si="19"/>
        <v>100</v>
      </c>
      <c r="AH10" s="9">
        <f t="shared" si="20"/>
        <v>0</v>
      </c>
      <c r="AI10" s="13">
        <v>12011</v>
      </c>
      <c r="AJ10" s="13">
        <v>0</v>
      </c>
      <c r="AK10" s="16">
        <f t="shared" si="21"/>
        <v>2.1</v>
      </c>
      <c r="AL10" s="18">
        <f>$B10</f>
        <v>585697</v>
      </c>
      <c r="AM10" s="14">
        <f t="shared" si="22"/>
        <v>0</v>
      </c>
      <c r="AN10" s="9">
        <f t="shared" si="23"/>
        <v>100</v>
      </c>
      <c r="AO10" s="9">
        <f t="shared" si="24"/>
        <v>0</v>
      </c>
      <c r="AP10" s="13">
        <v>12011</v>
      </c>
      <c r="AQ10" s="13">
        <v>0</v>
      </c>
      <c r="AR10" s="16">
        <f t="shared" si="25"/>
        <v>2.1</v>
      </c>
      <c r="AS10" s="18">
        <f t="shared" si="2"/>
        <v>585697</v>
      </c>
      <c r="AT10" s="14">
        <f t="shared" si="26"/>
        <v>0</v>
      </c>
      <c r="AU10" s="9">
        <f t="shared" si="27"/>
        <v>100</v>
      </c>
      <c r="AV10" s="9">
        <f t="shared" si="28"/>
        <v>0</v>
      </c>
      <c r="AW10" s="13">
        <v>12011</v>
      </c>
      <c r="AX10" s="13">
        <v>0</v>
      </c>
      <c r="AY10" s="16">
        <f t="shared" si="29"/>
        <v>2.1</v>
      </c>
      <c r="AZ10" s="18">
        <f t="shared" si="3"/>
        <v>585697</v>
      </c>
      <c r="BA10" s="14">
        <f t="shared" si="30"/>
        <v>0</v>
      </c>
      <c r="BB10" s="9">
        <f t="shared" si="31"/>
        <v>100</v>
      </c>
      <c r="BC10" s="9">
        <f t="shared" si="32"/>
        <v>0</v>
      </c>
      <c r="BD10" s="13">
        <v>12011</v>
      </c>
      <c r="BE10" s="13">
        <v>0</v>
      </c>
      <c r="BF10" s="16">
        <f t="shared" si="33"/>
        <v>2.1</v>
      </c>
    </row>
    <row r="11" spans="1:58" x14ac:dyDescent="0.2">
      <c r="A11" s="8">
        <v>43100</v>
      </c>
      <c r="B11" s="10">
        <v>691125</v>
      </c>
      <c r="C11" s="11">
        <v>683927</v>
      </c>
      <c r="D11" s="14">
        <f t="shared" si="4"/>
        <v>7198</v>
      </c>
      <c r="E11" s="9">
        <f t="shared" si="5"/>
        <v>99</v>
      </c>
      <c r="F11" s="9">
        <f t="shared" si="6"/>
        <v>1</v>
      </c>
      <c r="G11" s="13">
        <v>13076</v>
      </c>
      <c r="H11" s="13">
        <v>74</v>
      </c>
      <c r="I11" s="16">
        <f t="shared" si="7"/>
        <v>1.9</v>
      </c>
      <c r="J11" s="11">
        <v>686771</v>
      </c>
      <c r="K11" s="14">
        <f t="shared" si="8"/>
        <v>4354</v>
      </c>
      <c r="L11" s="9">
        <f t="shared" si="9"/>
        <v>99.4</v>
      </c>
      <c r="M11" s="9">
        <f t="shared" si="10"/>
        <v>0.6</v>
      </c>
      <c r="N11" s="13">
        <v>13299</v>
      </c>
      <c r="O11" s="13">
        <v>59</v>
      </c>
      <c r="P11" s="16">
        <f t="shared" si="11"/>
        <v>1.9</v>
      </c>
      <c r="Q11" s="11">
        <v>688589</v>
      </c>
      <c r="R11" s="14">
        <f t="shared" si="12"/>
        <v>2536</v>
      </c>
      <c r="S11" s="9">
        <f t="shared" si="13"/>
        <v>99.6</v>
      </c>
      <c r="T11" s="9">
        <f t="shared" si="14"/>
        <v>0.4</v>
      </c>
      <c r="U11" s="13">
        <v>13344</v>
      </c>
      <c r="V11" s="13">
        <v>48</v>
      </c>
      <c r="W11" s="16">
        <f t="shared" si="15"/>
        <v>1.9</v>
      </c>
      <c r="X11" s="11">
        <v>690412</v>
      </c>
      <c r="Y11" s="14">
        <f t="shared" si="0"/>
        <v>713</v>
      </c>
      <c r="Z11" s="9">
        <f t="shared" si="34"/>
        <v>99.9</v>
      </c>
      <c r="AA11" s="9">
        <f t="shared" si="17"/>
        <v>0.1</v>
      </c>
      <c r="AB11" s="13">
        <v>13334</v>
      </c>
      <c r="AC11" s="13">
        <v>27</v>
      </c>
      <c r="AD11" s="16">
        <f t="shared" si="18"/>
        <v>1.9</v>
      </c>
      <c r="AE11" s="11">
        <v>691124</v>
      </c>
      <c r="AF11" s="14">
        <f t="shared" si="1"/>
        <v>1</v>
      </c>
      <c r="AG11" s="9">
        <f t="shared" si="19"/>
        <v>100</v>
      </c>
      <c r="AH11" s="9">
        <f t="shared" si="20"/>
        <v>0</v>
      </c>
      <c r="AI11" s="13">
        <v>13351</v>
      </c>
      <c r="AJ11" s="13">
        <v>3</v>
      </c>
      <c r="AK11" s="16">
        <f t="shared" si="21"/>
        <v>1.9</v>
      </c>
      <c r="AL11" s="18">
        <f>$B11</f>
        <v>691125</v>
      </c>
      <c r="AM11" s="14">
        <f t="shared" si="22"/>
        <v>0</v>
      </c>
      <c r="AN11" s="9">
        <f t="shared" si="23"/>
        <v>100</v>
      </c>
      <c r="AO11" s="9">
        <f t="shared" si="24"/>
        <v>0</v>
      </c>
      <c r="AP11" s="13">
        <v>13352</v>
      </c>
      <c r="AQ11" s="13">
        <v>0</v>
      </c>
      <c r="AR11" s="16">
        <f>ROUND(AP11/$B11*100,1)</f>
        <v>1.9</v>
      </c>
      <c r="AS11" s="18">
        <f t="shared" si="2"/>
        <v>691125</v>
      </c>
      <c r="AT11" s="14">
        <f t="shared" si="26"/>
        <v>0</v>
      </c>
      <c r="AU11" s="9">
        <f t="shared" si="27"/>
        <v>100</v>
      </c>
      <c r="AV11" s="9">
        <f t="shared" si="28"/>
        <v>0</v>
      </c>
      <c r="AW11" s="13">
        <v>13352</v>
      </c>
      <c r="AX11" s="13">
        <v>0</v>
      </c>
      <c r="AY11" s="16">
        <f>ROUND(AW11/$B11*100,1)</f>
        <v>1.9</v>
      </c>
      <c r="AZ11" s="18">
        <f t="shared" si="3"/>
        <v>691125</v>
      </c>
      <c r="BA11" s="14">
        <f t="shared" si="30"/>
        <v>0</v>
      </c>
      <c r="BB11" s="9">
        <f t="shared" si="31"/>
        <v>100</v>
      </c>
      <c r="BC11" s="9">
        <f t="shared" si="32"/>
        <v>0</v>
      </c>
      <c r="BD11" s="13">
        <v>13352</v>
      </c>
      <c r="BE11" s="13">
        <v>0</v>
      </c>
      <c r="BF11" s="16">
        <f>ROUND(BD11/$B11*100,1)</f>
        <v>1.9</v>
      </c>
    </row>
    <row r="12" spans="1:58" x14ac:dyDescent="0.2">
      <c r="A12" s="8">
        <v>43131</v>
      </c>
      <c r="B12" s="10">
        <v>710957</v>
      </c>
      <c r="C12" s="11">
        <v>691230</v>
      </c>
      <c r="D12" s="14">
        <f t="shared" si="4"/>
        <v>19727</v>
      </c>
      <c r="E12" s="9">
        <f t="shared" si="5"/>
        <v>97.2</v>
      </c>
      <c r="F12" s="9">
        <f t="shared" si="6"/>
        <v>2.8</v>
      </c>
      <c r="G12" s="13">
        <v>13805</v>
      </c>
      <c r="H12" s="13">
        <v>165</v>
      </c>
      <c r="I12" s="16">
        <f t="shared" si="7"/>
        <v>1.9</v>
      </c>
      <c r="J12" s="11">
        <v>700749</v>
      </c>
      <c r="K12" s="14">
        <f t="shared" si="8"/>
        <v>10208</v>
      </c>
      <c r="L12" s="9">
        <f t="shared" si="9"/>
        <v>98.6</v>
      </c>
      <c r="M12" s="9">
        <f t="shared" si="10"/>
        <v>1.4</v>
      </c>
      <c r="N12" s="13">
        <v>14488</v>
      </c>
      <c r="O12" s="13">
        <v>124</v>
      </c>
      <c r="P12" s="16">
        <f t="shared" si="11"/>
        <v>2</v>
      </c>
      <c r="Q12" s="11">
        <v>704487</v>
      </c>
      <c r="R12" s="14">
        <f t="shared" si="12"/>
        <v>6470</v>
      </c>
      <c r="S12" s="9">
        <f t="shared" si="13"/>
        <v>99.1</v>
      </c>
      <c r="T12" s="9">
        <f t="shared" si="14"/>
        <v>0.9</v>
      </c>
      <c r="U12" s="13">
        <v>14708</v>
      </c>
      <c r="V12" s="13">
        <v>78</v>
      </c>
      <c r="W12" s="16">
        <f t="shared" si="15"/>
        <v>2.1</v>
      </c>
      <c r="X12" s="11">
        <v>707418</v>
      </c>
      <c r="Y12" s="14">
        <f t="shared" si="0"/>
        <v>3539</v>
      </c>
      <c r="Z12" s="9">
        <f t="shared" si="34"/>
        <v>99.5</v>
      </c>
      <c r="AA12" s="9">
        <f t="shared" si="17"/>
        <v>0.5</v>
      </c>
      <c r="AB12" s="13">
        <v>14731</v>
      </c>
      <c r="AC12" s="13">
        <v>55</v>
      </c>
      <c r="AD12" s="16">
        <f t="shared" si="18"/>
        <v>2.1</v>
      </c>
      <c r="AE12" s="11">
        <v>709222</v>
      </c>
      <c r="AF12" s="14">
        <f t="shared" si="1"/>
        <v>1735</v>
      </c>
      <c r="AG12" s="9">
        <f t="shared" si="19"/>
        <v>99.8</v>
      </c>
      <c r="AH12" s="9">
        <f t="shared" si="20"/>
        <v>0.2</v>
      </c>
      <c r="AI12" s="13">
        <v>14615</v>
      </c>
      <c r="AJ12" s="13">
        <v>32</v>
      </c>
      <c r="AK12" s="16">
        <f t="shared" si="21"/>
        <v>2.1</v>
      </c>
      <c r="AL12" s="11">
        <v>710915</v>
      </c>
      <c r="AM12" s="14">
        <f t="shared" si="22"/>
        <v>42</v>
      </c>
      <c r="AN12" s="9">
        <f t="shared" si="23"/>
        <v>100</v>
      </c>
      <c r="AO12" s="9">
        <f t="shared" si="24"/>
        <v>0</v>
      </c>
      <c r="AP12" s="13">
        <v>14602</v>
      </c>
      <c r="AQ12" s="13">
        <v>5</v>
      </c>
      <c r="AR12" s="16">
        <f t="shared" si="25"/>
        <v>2.1</v>
      </c>
      <c r="AS12" s="18">
        <f t="shared" si="2"/>
        <v>710957</v>
      </c>
      <c r="AT12" s="14">
        <f t="shared" si="26"/>
        <v>0</v>
      </c>
      <c r="AU12" s="9">
        <f t="shared" si="27"/>
        <v>100</v>
      </c>
      <c r="AV12" s="9">
        <f t="shared" si="28"/>
        <v>0</v>
      </c>
      <c r="AW12" s="13">
        <v>14138</v>
      </c>
      <c r="AX12" s="13">
        <v>0</v>
      </c>
      <c r="AY12" s="16">
        <f t="shared" si="29"/>
        <v>2</v>
      </c>
      <c r="AZ12" s="18">
        <f t="shared" si="3"/>
        <v>710957</v>
      </c>
      <c r="BA12" s="14">
        <f t="shared" si="30"/>
        <v>0</v>
      </c>
      <c r="BB12" s="9">
        <f t="shared" si="31"/>
        <v>100</v>
      </c>
      <c r="BC12" s="9">
        <f t="shared" si="32"/>
        <v>0</v>
      </c>
      <c r="BD12" s="13">
        <v>14138</v>
      </c>
      <c r="BE12" s="13">
        <v>0</v>
      </c>
      <c r="BF12" s="16">
        <f t="shared" ref="BF12:BF27" si="35">ROUND(BD12/$B12*100,1)</f>
        <v>2</v>
      </c>
    </row>
    <row r="13" spans="1:58" x14ac:dyDescent="0.2">
      <c r="A13" s="8">
        <v>43159</v>
      </c>
      <c r="B13" s="10">
        <v>613052</v>
      </c>
      <c r="C13" s="11">
        <v>591461</v>
      </c>
      <c r="D13" s="14">
        <f t="shared" si="4"/>
        <v>21591</v>
      </c>
      <c r="E13" s="9">
        <f t="shared" si="5"/>
        <v>96.5</v>
      </c>
      <c r="F13" s="9">
        <f t="shared" si="6"/>
        <v>3.5</v>
      </c>
      <c r="G13" s="13">
        <v>12759</v>
      </c>
      <c r="H13" s="13">
        <v>158</v>
      </c>
      <c r="I13" s="16">
        <f t="shared" si="7"/>
        <v>2.1</v>
      </c>
      <c r="J13" s="11">
        <v>596246</v>
      </c>
      <c r="K13" s="14">
        <f t="shared" si="8"/>
        <v>16806</v>
      </c>
      <c r="L13" s="9">
        <f t="shared" si="9"/>
        <v>97.3</v>
      </c>
      <c r="M13" s="9">
        <f t="shared" si="10"/>
        <v>2.7</v>
      </c>
      <c r="N13" s="13">
        <v>13059</v>
      </c>
      <c r="O13" s="13">
        <v>132</v>
      </c>
      <c r="P13" s="16">
        <f t="shared" si="11"/>
        <v>2.1</v>
      </c>
      <c r="Q13" s="11">
        <v>604503</v>
      </c>
      <c r="R13" s="14">
        <f t="shared" si="12"/>
        <v>8549</v>
      </c>
      <c r="S13" s="9">
        <f t="shared" si="13"/>
        <v>98.6</v>
      </c>
      <c r="T13" s="9">
        <f t="shared" si="14"/>
        <v>1.4</v>
      </c>
      <c r="U13" s="13">
        <v>13287</v>
      </c>
      <c r="V13" s="13">
        <v>83</v>
      </c>
      <c r="W13" s="16">
        <f t="shared" si="15"/>
        <v>2.2000000000000002</v>
      </c>
      <c r="X13" s="11">
        <v>608032</v>
      </c>
      <c r="Y13" s="14">
        <f t="shared" si="0"/>
        <v>5020</v>
      </c>
      <c r="Z13" s="9">
        <f t="shared" si="34"/>
        <v>99.2</v>
      </c>
      <c r="AA13" s="9">
        <f t="shared" si="17"/>
        <v>0.8</v>
      </c>
      <c r="AB13" s="13">
        <v>13330</v>
      </c>
      <c r="AC13" s="13">
        <v>63</v>
      </c>
      <c r="AD13" s="16">
        <f t="shared" si="18"/>
        <v>2.2000000000000002</v>
      </c>
      <c r="AE13" s="11">
        <v>609440</v>
      </c>
      <c r="AF13" s="14">
        <f t="shared" si="1"/>
        <v>3612</v>
      </c>
      <c r="AG13" s="9">
        <f t="shared" si="19"/>
        <v>99.4</v>
      </c>
      <c r="AH13" s="9">
        <f t="shared" si="20"/>
        <v>0.6</v>
      </c>
      <c r="AI13" s="13">
        <v>13216</v>
      </c>
      <c r="AJ13" s="13">
        <v>46</v>
      </c>
      <c r="AK13" s="16">
        <f t="shared" si="21"/>
        <v>2.2000000000000002</v>
      </c>
      <c r="AL13" s="11">
        <v>611731</v>
      </c>
      <c r="AM13" s="14">
        <f t="shared" si="22"/>
        <v>1321</v>
      </c>
      <c r="AN13" s="9">
        <f t="shared" si="23"/>
        <v>99.8</v>
      </c>
      <c r="AO13" s="9">
        <f t="shared" si="24"/>
        <v>0.2</v>
      </c>
      <c r="AP13" s="13">
        <v>13245</v>
      </c>
      <c r="AQ13" s="13">
        <v>30</v>
      </c>
      <c r="AR13" s="16">
        <f t="shared" si="25"/>
        <v>2.2000000000000002</v>
      </c>
      <c r="AS13" s="11">
        <v>613052</v>
      </c>
      <c r="AT13" s="14">
        <f t="shared" si="26"/>
        <v>0</v>
      </c>
      <c r="AU13" s="9">
        <f t="shared" si="27"/>
        <v>100</v>
      </c>
      <c r="AV13" s="9">
        <f t="shared" si="28"/>
        <v>0</v>
      </c>
      <c r="AW13" s="13">
        <v>12935</v>
      </c>
      <c r="AX13" s="13">
        <v>0</v>
      </c>
      <c r="AY13" s="16">
        <f t="shared" si="29"/>
        <v>2.1</v>
      </c>
      <c r="AZ13" s="18">
        <f t="shared" si="3"/>
        <v>613052</v>
      </c>
      <c r="BA13" s="14">
        <f t="shared" si="30"/>
        <v>0</v>
      </c>
      <c r="BB13" s="9">
        <f t="shared" si="31"/>
        <v>100</v>
      </c>
      <c r="BC13" s="9">
        <f t="shared" si="32"/>
        <v>0</v>
      </c>
      <c r="BD13" s="13">
        <v>12935</v>
      </c>
      <c r="BE13" s="13">
        <v>0</v>
      </c>
      <c r="BF13" s="16">
        <f t="shared" si="35"/>
        <v>2.1</v>
      </c>
    </row>
    <row r="14" spans="1:58" x14ac:dyDescent="0.2">
      <c r="A14" s="8">
        <v>43190</v>
      </c>
      <c r="B14" s="10">
        <v>581433</v>
      </c>
      <c r="C14" s="11">
        <v>559551</v>
      </c>
      <c r="D14" s="14">
        <f t="shared" si="4"/>
        <v>21882</v>
      </c>
      <c r="E14" s="9">
        <f t="shared" si="5"/>
        <v>96.2</v>
      </c>
      <c r="F14" s="9">
        <f t="shared" si="6"/>
        <v>3.8</v>
      </c>
      <c r="G14" s="13">
        <v>11062</v>
      </c>
      <c r="H14" s="13">
        <v>131</v>
      </c>
      <c r="I14" s="16">
        <f t="shared" si="7"/>
        <v>1.9</v>
      </c>
      <c r="J14" s="11">
        <v>562989</v>
      </c>
      <c r="K14" s="14">
        <f t="shared" si="8"/>
        <v>18444</v>
      </c>
      <c r="L14" s="9">
        <f t="shared" si="9"/>
        <v>96.8</v>
      </c>
      <c r="M14" s="9">
        <f t="shared" si="10"/>
        <v>3.2</v>
      </c>
      <c r="N14" s="13">
        <v>11259</v>
      </c>
      <c r="O14" s="13">
        <v>124</v>
      </c>
      <c r="P14" s="16">
        <f t="shared" si="11"/>
        <v>1.9</v>
      </c>
      <c r="Q14" s="11">
        <v>566231</v>
      </c>
      <c r="R14" s="14">
        <f t="shared" si="12"/>
        <v>15202</v>
      </c>
      <c r="S14" s="9">
        <f t="shared" si="13"/>
        <v>97.4</v>
      </c>
      <c r="T14" s="9">
        <f t="shared" si="14"/>
        <v>2.6</v>
      </c>
      <c r="U14" s="13">
        <v>11347</v>
      </c>
      <c r="V14" s="13">
        <v>107</v>
      </c>
      <c r="W14" s="16">
        <f t="shared" si="15"/>
        <v>2</v>
      </c>
      <c r="X14" s="11">
        <v>574563</v>
      </c>
      <c r="Y14" s="14">
        <f t="shared" si="0"/>
        <v>6870</v>
      </c>
      <c r="Z14" s="9">
        <f t="shared" si="34"/>
        <v>98.8</v>
      </c>
      <c r="AA14" s="9">
        <f t="shared" si="17"/>
        <v>1.2</v>
      </c>
      <c r="AB14" s="13">
        <v>11298</v>
      </c>
      <c r="AC14" s="13">
        <v>85</v>
      </c>
      <c r="AD14" s="16">
        <f t="shared" si="18"/>
        <v>1.9</v>
      </c>
      <c r="AE14" s="11">
        <v>576399</v>
      </c>
      <c r="AF14" s="14">
        <f t="shared" si="1"/>
        <v>5034</v>
      </c>
      <c r="AG14" s="9">
        <f t="shared" si="19"/>
        <v>99.1</v>
      </c>
      <c r="AH14" s="9">
        <f t="shared" si="20"/>
        <v>0.9</v>
      </c>
      <c r="AI14" s="13">
        <v>11236</v>
      </c>
      <c r="AJ14" s="13">
        <v>61</v>
      </c>
      <c r="AK14" s="16">
        <f t="shared" si="21"/>
        <v>1.9</v>
      </c>
      <c r="AL14" s="11">
        <v>578570</v>
      </c>
      <c r="AM14" s="14">
        <f t="shared" si="22"/>
        <v>2863</v>
      </c>
      <c r="AN14" s="9">
        <f t="shared" si="23"/>
        <v>99.5</v>
      </c>
      <c r="AO14" s="9">
        <f t="shared" si="24"/>
        <v>0.5</v>
      </c>
      <c r="AP14" s="13">
        <v>11261</v>
      </c>
      <c r="AQ14" s="13">
        <v>43</v>
      </c>
      <c r="AR14" s="16">
        <f t="shared" si="25"/>
        <v>1.9</v>
      </c>
      <c r="AS14" s="11">
        <v>580856</v>
      </c>
      <c r="AT14" s="14">
        <f t="shared" si="26"/>
        <v>577</v>
      </c>
      <c r="AU14" s="9">
        <f t="shared" si="27"/>
        <v>99.9</v>
      </c>
      <c r="AV14" s="9">
        <f t="shared" si="28"/>
        <v>0.1</v>
      </c>
      <c r="AW14" s="13">
        <v>11065</v>
      </c>
      <c r="AX14" s="13">
        <v>15</v>
      </c>
      <c r="AY14" s="16">
        <f t="shared" si="29"/>
        <v>1.9</v>
      </c>
      <c r="AZ14" s="11">
        <v>581423</v>
      </c>
      <c r="BA14" s="14">
        <f t="shared" si="30"/>
        <v>10</v>
      </c>
      <c r="BB14" s="9">
        <f t="shared" si="31"/>
        <v>100</v>
      </c>
      <c r="BC14" s="9">
        <f t="shared" si="32"/>
        <v>0</v>
      </c>
      <c r="BD14" s="13">
        <v>11058</v>
      </c>
      <c r="BE14" s="13">
        <v>3</v>
      </c>
      <c r="BF14" s="16">
        <f t="shared" si="35"/>
        <v>1.9</v>
      </c>
    </row>
    <row r="15" spans="1:58" x14ac:dyDescent="0.2">
      <c r="A15" s="8">
        <v>43220</v>
      </c>
      <c r="B15" s="10">
        <v>528093</v>
      </c>
      <c r="C15" s="11">
        <v>507344</v>
      </c>
      <c r="D15" s="14">
        <f t="shared" si="4"/>
        <v>20749</v>
      </c>
      <c r="E15" s="9">
        <f t="shared" si="5"/>
        <v>96.1</v>
      </c>
      <c r="F15" s="9">
        <f t="shared" si="6"/>
        <v>3.9</v>
      </c>
      <c r="G15" s="13">
        <v>8949</v>
      </c>
      <c r="H15" s="13">
        <v>121</v>
      </c>
      <c r="I15" s="16">
        <f t="shared" si="7"/>
        <v>1.7</v>
      </c>
      <c r="J15" s="11">
        <v>510057</v>
      </c>
      <c r="K15" s="14">
        <f t="shared" si="8"/>
        <v>18036</v>
      </c>
      <c r="L15" s="9">
        <f t="shared" si="9"/>
        <v>96.6</v>
      </c>
      <c r="M15" s="9">
        <f t="shared" si="10"/>
        <v>3.4</v>
      </c>
      <c r="N15" s="13">
        <v>9205</v>
      </c>
      <c r="O15" s="13">
        <v>132</v>
      </c>
      <c r="P15" s="16">
        <f t="shared" si="11"/>
        <v>1.7</v>
      </c>
      <c r="Q15" s="11">
        <v>512359</v>
      </c>
      <c r="R15" s="14">
        <f t="shared" si="12"/>
        <v>15734</v>
      </c>
      <c r="S15" s="9">
        <f t="shared" si="13"/>
        <v>97</v>
      </c>
      <c r="T15" s="9">
        <f t="shared" si="14"/>
        <v>3</v>
      </c>
      <c r="U15" s="13">
        <v>9325</v>
      </c>
      <c r="V15" s="13">
        <v>124</v>
      </c>
      <c r="W15" s="16">
        <f t="shared" si="15"/>
        <v>1.8</v>
      </c>
      <c r="X15" s="11">
        <v>514938</v>
      </c>
      <c r="Y15" s="14">
        <f t="shared" si="0"/>
        <v>13155</v>
      </c>
      <c r="Z15" s="9">
        <f t="shared" si="34"/>
        <v>97.5</v>
      </c>
      <c r="AA15" s="9">
        <f t="shared" si="17"/>
        <v>2.5</v>
      </c>
      <c r="AB15" s="13">
        <v>9234</v>
      </c>
      <c r="AC15" s="13">
        <v>121</v>
      </c>
      <c r="AD15" s="16">
        <f t="shared" si="18"/>
        <v>1.7</v>
      </c>
      <c r="AE15" s="11">
        <v>519586</v>
      </c>
      <c r="AF15" s="14">
        <f t="shared" si="1"/>
        <v>8507</v>
      </c>
      <c r="AG15" s="9">
        <f t="shared" si="19"/>
        <v>98.4</v>
      </c>
      <c r="AH15" s="9">
        <f t="shared" si="20"/>
        <v>1.6</v>
      </c>
      <c r="AI15" s="13">
        <v>9083</v>
      </c>
      <c r="AJ15" s="13">
        <v>78</v>
      </c>
      <c r="AK15" s="16">
        <f t="shared" si="21"/>
        <v>1.7</v>
      </c>
      <c r="AL15" s="11">
        <v>524073</v>
      </c>
      <c r="AM15" s="14">
        <f t="shared" si="22"/>
        <v>4020</v>
      </c>
      <c r="AN15" s="9">
        <f t="shared" si="23"/>
        <v>99.2</v>
      </c>
      <c r="AO15" s="9">
        <f t="shared" si="24"/>
        <v>0.8</v>
      </c>
      <c r="AP15" s="13">
        <v>9085</v>
      </c>
      <c r="AQ15" s="13">
        <v>66</v>
      </c>
      <c r="AR15" s="16">
        <f t="shared" si="25"/>
        <v>1.7</v>
      </c>
      <c r="AS15" s="11">
        <v>526130</v>
      </c>
      <c r="AT15" s="14">
        <f t="shared" si="26"/>
        <v>1963</v>
      </c>
      <c r="AU15" s="9">
        <f>ROUND(AS15/$B15*100,1)</f>
        <v>99.6</v>
      </c>
      <c r="AV15" s="9">
        <f t="shared" si="28"/>
        <v>0.4</v>
      </c>
      <c r="AW15" s="13">
        <v>8820</v>
      </c>
      <c r="AX15" s="13">
        <v>33</v>
      </c>
      <c r="AY15" s="16">
        <f t="shared" si="29"/>
        <v>1.7</v>
      </c>
      <c r="AZ15" s="11">
        <v>527278</v>
      </c>
      <c r="BA15" s="14">
        <f t="shared" si="30"/>
        <v>815</v>
      </c>
      <c r="BB15" s="9">
        <f>ROUND(AZ15/$B15*100,1)</f>
        <v>99.8</v>
      </c>
      <c r="BC15" s="9">
        <f t="shared" si="32"/>
        <v>0.2</v>
      </c>
      <c r="BD15" s="13">
        <v>8787</v>
      </c>
      <c r="BE15" s="13">
        <v>21</v>
      </c>
      <c r="BF15" s="16">
        <f t="shared" si="35"/>
        <v>1.7</v>
      </c>
    </row>
    <row r="16" spans="1:58" x14ac:dyDescent="0.2">
      <c r="A16" s="8">
        <v>43251</v>
      </c>
      <c r="B16" s="10">
        <v>461888</v>
      </c>
      <c r="C16" s="11">
        <v>438393</v>
      </c>
      <c r="D16" s="14">
        <f t="shared" si="4"/>
        <v>23495</v>
      </c>
      <c r="E16" s="9">
        <f t="shared" si="5"/>
        <v>94.9</v>
      </c>
      <c r="F16" s="9">
        <f t="shared" si="6"/>
        <v>5.0999999999999996</v>
      </c>
      <c r="G16" s="13">
        <v>9590</v>
      </c>
      <c r="H16" s="13">
        <v>120</v>
      </c>
      <c r="I16" s="16">
        <f t="shared" si="7"/>
        <v>2.1</v>
      </c>
      <c r="J16" s="11">
        <v>441278</v>
      </c>
      <c r="K16" s="14">
        <f t="shared" si="8"/>
        <v>20610</v>
      </c>
      <c r="L16" s="9">
        <f t="shared" si="9"/>
        <v>95.5</v>
      </c>
      <c r="M16" s="9">
        <f t="shared" si="10"/>
        <v>4.5</v>
      </c>
      <c r="N16" s="13">
        <v>9725</v>
      </c>
      <c r="O16" s="13">
        <v>122</v>
      </c>
      <c r="P16" s="16">
        <f t="shared" si="11"/>
        <v>2.1</v>
      </c>
      <c r="Q16" s="11">
        <v>443661</v>
      </c>
      <c r="R16" s="14">
        <f t="shared" si="12"/>
        <v>18227</v>
      </c>
      <c r="S16" s="9">
        <f t="shared" si="13"/>
        <v>96.1</v>
      </c>
      <c r="T16" s="9">
        <f t="shared" si="14"/>
        <v>3.9</v>
      </c>
      <c r="U16" s="13">
        <v>9790</v>
      </c>
      <c r="V16" s="13">
        <v>101</v>
      </c>
      <c r="W16" s="16">
        <f t="shared" si="15"/>
        <v>2.1</v>
      </c>
      <c r="X16" s="11">
        <v>446248</v>
      </c>
      <c r="Y16" s="14">
        <f t="shared" si="0"/>
        <v>15640</v>
      </c>
      <c r="Z16" s="9">
        <f t="shared" si="34"/>
        <v>96.6</v>
      </c>
      <c r="AA16" s="9">
        <f t="shared" si="17"/>
        <v>3.4</v>
      </c>
      <c r="AB16" s="13">
        <v>9806</v>
      </c>
      <c r="AC16" s="13">
        <v>117</v>
      </c>
      <c r="AD16" s="16">
        <f t="shared" si="18"/>
        <v>2.1</v>
      </c>
      <c r="AE16" s="11">
        <v>447379</v>
      </c>
      <c r="AF16" s="14">
        <f t="shared" si="1"/>
        <v>14509</v>
      </c>
      <c r="AG16" s="9">
        <f t="shared" si="19"/>
        <v>96.9</v>
      </c>
      <c r="AH16" s="9">
        <f t="shared" si="20"/>
        <v>3.1</v>
      </c>
      <c r="AI16" s="13">
        <v>9645</v>
      </c>
      <c r="AJ16" s="13">
        <v>102</v>
      </c>
      <c r="AK16" s="16">
        <f t="shared" si="21"/>
        <v>2.1</v>
      </c>
      <c r="AL16" s="11">
        <v>455058</v>
      </c>
      <c r="AM16" s="14">
        <f t="shared" si="22"/>
        <v>6830</v>
      </c>
      <c r="AN16" s="9">
        <f>ROUND(AL16/$B16*100,1)</f>
        <v>98.5</v>
      </c>
      <c r="AO16" s="9">
        <f t="shared" si="24"/>
        <v>1.5</v>
      </c>
      <c r="AP16" s="13">
        <v>9603</v>
      </c>
      <c r="AQ16" s="13">
        <v>77</v>
      </c>
      <c r="AR16" s="16">
        <f t="shared" si="25"/>
        <v>2.1</v>
      </c>
      <c r="AS16" s="11">
        <v>458815</v>
      </c>
      <c r="AT16" s="14">
        <f t="shared" si="26"/>
        <v>3073</v>
      </c>
      <c r="AU16" s="9">
        <f t="shared" si="27"/>
        <v>99.3</v>
      </c>
      <c r="AV16" s="9">
        <f t="shared" si="28"/>
        <v>0.7</v>
      </c>
      <c r="AW16" s="13">
        <v>9395</v>
      </c>
      <c r="AX16" s="13">
        <v>49</v>
      </c>
      <c r="AY16" s="16">
        <f t="shared" si="29"/>
        <v>2</v>
      </c>
      <c r="AZ16" s="11">
        <v>459825</v>
      </c>
      <c r="BA16" s="14">
        <f t="shared" si="30"/>
        <v>2063</v>
      </c>
      <c r="BB16" s="9">
        <f t="shared" ref="BB16:BB27" si="36">ROUND(AZ16/$B16*100,1)</f>
        <v>99.6</v>
      </c>
      <c r="BC16" s="9">
        <f t="shared" si="32"/>
        <v>0.4</v>
      </c>
      <c r="BD16" s="13">
        <v>9416</v>
      </c>
      <c r="BE16" s="13">
        <v>35</v>
      </c>
      <c r="BF16" s="16">
        <f t="shared" si="35"/>
        <v>2</v>
      </c>
    </row>
    <row r="17" spans="1:58" x14ac:dyDescent="0.2">
      <c r="A17" s="8">
        <v>43281</v>
      </c>
      <c r="B17" s="10">
        <v>465410</v>
      </c>
      <c r="C17" s="11">
        <v>438674</v>
      </c>
      <c r="D17" s="14">
        <f t="shared" si="4"/>
        <v>26736</v>
      </c>
      <c r="E17" s="9">
        <f t="shared" si="5"/>
        <v>94.3</v>
      </c>
      <c r="F17" s="9">
        <f t="shared" si="6"/>
        <v>5.7</v>
      </c>
      <c r="G17" s="13">
        <v>9740</v>
      </c>
      <c r="H17" s="13">
        <v>124</v>
      </c>
      <c r="I17" s="16">
        <f t="shared" si="7"/>
        <v>2.1</v>
      </c>
      <c r="J17" s="11">
        <v>442499</v>
      </c>
      <c r="K17" s="14">
        <f t="shared" si="8"/>
        <v>22911</v>
      </c>
      <c r="L17" s="9">
        <f t="shared" si="9"/>
        <v>95.1</v>
      </c>
      <c r="M17" s="9">
        <f t="shared" si="10"/>
        <v>4.9000000000000004</v>
      </c>
      <c r="N17" s="13">
        <v>9853</v>
      </c>
      <c r="O17" s="13">
        <v>112</v>
      </c>
      <c r="P17" s="16">
        <f t="shared" si="11"/>
        <v>2.1</v>
      </c>
      <c r="Q17" s="11">
        <v>444903</v>
      </c>
      <c r="R17" s="14">
        <f t="shared" si="12"/>
        <v>20507</v>
      </c>
      <c r="S17" s="9">
        <f t="shared" si="13"/>
        <v>95.6</v>
      </c>
      <c r="T17" s="9">
        <f t="shared" si="14"/>
        <v>4.4000000000000004</v>
      </c>
      <c r="U17" s="13">
        <v>10004</v>
      </c>
      <c r="V17" s="13">
        <v>112</v>
      </c>
      <c r="W17" s="16">
        <f t="shared" si="15"/>
        <v>2.1</v>
      </c>
      <c r="X17" s="11">
        <v>447516</v>
      </c>
      <c r="Y17" s="14">
        <f t="shared" si="0"/>
        <v>17894</v>
      </c>
      <c r="Z17" s="9">
        <f t="shared" si="34"/>
        <v>96.2</v>
      </c>
      <c r="AA17" s="9">
        <f t="shared" si="17"/>
        <v>3.8</v>
      </c>
      <c r="AB17" s="13">
        <v>9894</v>
      </c>
      <c r="AC17" s="13">
        <v>103</v>
      </c>
      <c r="AD17" s="16">
        <f t="shared" si="18"/>
        <v>2.1</v>
      </c>
      <c r="AE17" s="11">
        <v>449100</v>
      </c>
      <c r="AF17" s="14">
        <f t="shared" si="1"/>
        <v>16310</v>
      </c>
      <c r="AG17" s="9">
        <f t="shared" si="19"/>
        <v>96.5</v>
      </c>
      <c r="AH17" s="9">
        <f t="shared" si="20"/>
        <v>3.5</v>
      </c>
      <c r="AI17" s="13">
        <v>9791</v>
      </c>
      <c r="AJ17" s="13">
        <v>104</v>
      </c>
      <c r="AK17" s="16">
        <f t="shared" si="21"/>
        <v>2.1</v>
      </c>
      <c r="AL17" s="11">
        <v>451201</v>
      </c>
      <c r="AM17" s="14">
        <f t="shared" si="22"/>
        <v>14209</v>
      </c>
      <c r="AN17" s="9">
        <f t="shared" si="23"/>
        <v>96.9</v>
      </c>
      <c r="AO17" s="9">
        <f t="shared" si="24"/>
        <v>3.1</v>
      </c>
      <c r="AP17" s="13">
        <v>9891</v>
      </c>
      <c r="AQ17" s="13">
        <v>105</v>
      </c>
      <c r="AR17" s="16">
        <f t="shared" si="25"/>
        <v>2.1</v>
      </c>
      <c r="AS17" s="11">
        <v>459834</v>
      </c>
      <c r="AT17" s="14">
        <f t="shared" si="26"/>
        <v>5576</v>
      </c>
      <c r="AU17" s="9">
        <f t="shared" si="27"/>
        <v>98.8</v>
      </c>
      <c r="AV17" s="9">
        <f t="shared" si="28"/>
        <v>1.2</v>
      </c>
      <c r="AW17" s="13">
        <v>9568</v>
      </c>
      <c r="AX17" s="13">
        <v>65</v>
      </c>
      <c r="AY17" s="16">
        <f t="shared" si="29"/>
        <v>2.1</v>
      </c>
      <c r="AZ17" s="11">
        <v>461700</v>
      </c>
      <c r="BA17" s="14">
        <f t="shared" si="30"/>
        <v>3710</v>
      </c>
      <c r="BB17" s="9">
        <f t="shared" si="36"/>
        <v>99.2</v>
      </c>
      <c r="BC17" s="9">
        <f t="shared" si="32"/>
        <v>0.8</v>
      </c>
      <c r="BD17" s="13">
        <v>9544</v>
      </c>
      <c r="BE17" s="13">
        <v>53</v>
      </c>
      <c r="BF17" s="16">
        <f t="shared" si="35"/>
        <v>2.1</v>
      </c>
    </row>
    <row r="18" spans="1:58" x14ac:dyDescent="0.2">
      <c r="A18" s="8">
        <v>43312</v>
      </c>
      <c r="B18" s="10">
        <v>607522</v>
      </c>
      <c r="C18" s="11">
        <v>566072</v>
      </c>
      <c r="D18" s="14">
        <f t="shared" si="4"/>
        <v>41450</v>
      </c>
      <c r="E18" s="9">
        <f t="shared" si="5"/>
        <v>93.2</v>
      </c>
      <c r="F18" s="9">
        <f t="shared" si="6"/>
        <v>6.8</v>
      </c>
      <c r="G18" s="13">
        <v>13243</v>
      </c>
      <c r="H18" s="13">
        <v>166</v>
      </c>
      <c r="I18" s="16">
        <f t="shared" si="7"/>
        <v>2.2000000000000002</v>
      </c>
      <c r="J18" s="11">
        <v>572208</v>
      </c>
      <c r="K18" s="14">
        <f t="shared" si="8"/>
        <v>35314</v>
      </c>
      <c r="L18" s="9">
        <f t="shared" si="9"/>
        <v>94.2</v>
      </c>
      <c r="M18" s="9">
        <f t="shared" si="10"/>
        <v>5.8</v>
      </c>
      <c r="N18" s="13">
        <v>13452</v>
      </c>
      <c r="O18" s="13">
        <v>149</v>
      </c>
      <c r="P18" s="16">
        <f t="shared" si="11"/>
        <v>2.2000000000000002</v>
      </c>
      <c r="Q18" s="11">
        <v>576007</v>
      </c>
      <c r="R18" s="14">
        <f t="shared" si="12"/>
        <v>31515</v>
      </c>
      <c r="S18" s="9">
        <f t="shared" si="13"/>
        <v>94.8</v>
      </c>
      <c r="T18" s="9">
        <f t="shared" si="14"/>
        <v>5.2</v>
      </c>
      <c r="U18" s="13">
        <v>13879</v>
      </c>
      <c r="V18" s="13">
        <v>139</v>
      </c>
      <c r="W18" s="16">
        <f t="shared" si="15"/>
        <v>2.2999999999999998</v>
      </c>
      <c r="X18" s="11">
        <v>580248</v>
      </c>
      <c r="Y18" s="14">
        <f t="shared" si="0"/>
        <v>27274</v>
      </c>
      <c r="Z18" s="9">
        <f t="shared" si="34"/>
        <v>95.5</v>
      </c>
      <c r="AA18" s="9">
        <f t="shared" si="17"/>
        <v>4.5</v>
      </c>
      <c r="AB18" s="13">
        <v>14033</v>
      </c>
      <c r="AC18" s="13">
        <v>146</v>
      </c>
      <c r="AD18" s="16">
        <f t="shared" si="18"/>
        <v>2.2999999999999998</v>
      </c>
      <c r="AE18" s="11">
        <v>582874</v>
      </c>
      <c r="AF18" s="14">
        <f t="shared" si="1"/>
        <v>24648</v>
      </c>
      <c r="AG18" s="9">
        <f t="shared" si="19"/>
        <v>95.9</v>
      </c>
      <c r="AH18" s="9">
        <f t="shared" si="20"/>
        <v>4.0999999999999996</v>
      </c>
      <c r="AI18" s="13">
        <v>13419</v>
      </c>
      <c r="AJ18" s="13">
        <v>130</v>
      </c>
      <c r="AK18" s="16">
        <f t="shared" si="21"/>
        <v>2.2000000000000002</v>
      </c>
      <c r="AL18" s="11">
        <v>586462</v>
      </c>
      <c r="AM18" s="14">
        <f t="shared" si="22"/>
        <v>21060</v>
      </c>
      <c r="AN18" s="9">
        <f t="shared" si="23"/>
        <v>96.5</v>
      </c>
      <c r="AO18" s="9">
        <f t="shared" si="24"/>
        <v>3.5</v>
      </c>
      <c r="AP18" s="13">
        <v>13667</v>
      </c>
      <c r="AQ18" s="13">
        <v>128</v>
      </c>
      <c r="AR18" s="16">
        <f t="shared" si="25"/>
        <v>2.2000000000000002</v>
      </c>
      <c r="AS18" s="11">
        <v>590830</v>
      </c>
      <c r="AT18" s="14">
        <f t="shared" si="26"/>
        <v>16692</v>
      </c>
      <c r="AU18" s="9">
        <f t="shared" si="27"/>
        <v>97.3</v>
      </c>
      <c r="AV18" s="9">
        <f t="shared" si="28"/>
        <v>2.7</v>
      </c>
      <c r="AW18" s="13">
        <v>12985</v>
      </c>
      <c r="AX18" s="13">
        <v>122</v>
      </c>
      <c r="AY18" s="16">
        <f t="shared" si="29"/>
        <v>2.1</v>
      </c>
      <c r="AZ18" s="11">
        <v>597899</v>
      </c>
      <c r="BA18" s="14">
        <f t="shared" si="30"/>
        <v>9623</v>
      </c>
      <c r="BB18" s="9">
        <f t="shared" si="36"/>
        <v>98.4</v>
      </c>
      <c r="BC18" s="9">
        <f t="shared" si="32"/>
        <v>1.6</v>
      </c>
      <c r="BD18" s="13">
        <v>12856</v>
      </c>
      <c r="BE18" s="13">
        <v>94</v>
      </c>
      <c r="BF18" s="16">
        <f t="shared" si="35"/>
        <v>2.1</v>
      </c>
    </row>
    <row r="19" spans="1:58" x14ac:dyDescent="0.2">
      <c r="A19" s="8">
        <v>43343</v>
      </c>
      <c r="B19" s="10">
        <v>541576</v>
      </c>
      <c r="C19" s="11">
        <v>484349</v>
      </c>
      <c r="D19" s="14">
        <f t="shared" si="4"/>
        <v>57227</v>
      </c>
      <c r="E19" s="9">
        <f t="shared" si="5"/>
        <v>89.4</v>
      </c>
      <c r="F19" s="9">
        <f t="shared" si="6"/>
        <v>10.6</v>
      </c>
      <c r="G19" s="13">
        <v>12135</v>
      </c>
      <c r="H19" s="13">
        <v>160</v>
      </c>
      <c r="I19" s="16">
        <f t="shared" si="7"/>
        <v>2.2000000000000002</v>
      </c>
      <c r="J19" s="11">
        <v>504799</v>
      </c>
      <c r="K19" s="14">
        <f t="shared" si="8"/>
        <v>36777</v>
      </c>
      <c r="L19" s="9">
        <f t="shared" si="9"/>
        <v>93.2</v>
      </c>
      <c r="M19" s="9">
        <f t="shared" si="10"/>
        <v>6.8</v>
      </c>
      <c r="N19" s="13">
        <v>11967</v>
      </c>
      <c r="O19" s="13">
        <v>141</v>
      </c>
      <c r="P19" s="16">
        <f t="shared" si="11"/>
        <v>2.2000000000000002</v>
      </c>
      <c r="Q19" s="11">
        <v>510110</v>
      </c>
      <c r="R19" s="14">
        <f t="shared" si="12"/>
        <v>31466</v>
      </c>
      <c r="S19" s="9">
        <f t="shared" si="13"/>
        <v>94.2</v>
      </c>
      <c r="T19" s="9">
        <f t="shared" si="14"/>
        <v>5.8</v>
      </c>
      <c r="U19" s="13">
        <v>11942</v>
      </c>
      <c r="V19" s="13">
        <v>137</v>
      </c>
      <c r="W19" s="16">
        <f t="shared" si="15"/>
        <v>2.2000000000000002</v>
      </c>
      <c r="X19" s="11">
        <v>514698</v>
      </c>
      <c r="Y19" s="14">
        <f t="shared" si="0"/>
        <v>26878</v>
      </c>
      <c r="Z19" s="9">
        <f t="shared" si="34"/>
        <v>95</v>
      </c>
      <c r="AA19" s="9">
        <f t="shared" si="17"/>
        <v>5</v>
      </c>
      <c r="AB19" s="13">
        <v>11967</v>
      </c>
      <c r="AC19" s="13">
        <v>118</v>
      </c>
      <c r="AD19" s="16">
        <f t="shared" si="18"/>
        <v>2.2000000000000002</v>
      </c>
      <c r="AE19" s="11">
        <v>516558</v>
      </c>
      <c r="AF19" s="14">
        <f t="shared" si="1"/>
        <v>25018</v>
      </c>
      <c r="AG19" s="9">
        <f t="shared" si="19"/>
        <v>95.4</v>
      </c>
      <c r="AH19" s="9">
        <f t="shared" si="20"/>
        <v>4.5999999999999996</v>
      </c>
      <c r="AI19" s="13">
        <v>11772</v>
      </c>
      <c r="AJ19" s="13">
        <v>121</v>
      </c>
      <c r="AK19" s="16">
        <f t="shared" si="21"/>
        <v>2.2000000000000002</v>
      </c>
      <c r="AL19" s="11">
        <v>519531</v>
      </c>
      <c r="AM19" s="14">
        <f t="shared" si="22"/>
        <v>22045</v>
      </c>
      <c r="AN19" s="9">
        <f t="shared" si="23"/>
        <v>95.9</v>
      </c>
      <c r="AO19" s="9">
        <f t="shared" si="24"/>
        <v>4.0999999999999996</v>
      </c>
      <c r="AP19" s="13">
        <v>11773</v>
      </c>
      <c r="AQ19" s="13">
        <v>106</v>
      </c>
      <c r="AR19" s="16">
        <f t="shared" si="25"/>
        <v>2.2000000000000002</v>
      </c>
      <c r="AS19" s="11">
        <v>522941</v>
      </c>
      <c r="AT19" s="14">
        <f t="shared" si="26"/>
        <v>18635</v>
      </c>
      <c r="AU19" s="9">
        <f t="shared" si="27"/>
        <v>96.6</v>
      </c>
      <c r="AV19" s="9">
        <f t="shared" si="28"/>
        <v>3.4</v>
      </c>
      <c r="AW19" s="13">
        <v>11555</v>
      </c>
      <c r="AX19" s="13">
        <v>111</v>
      </c>
      <c r="AY19" s="16">
        <f t="shared" si="29"/>
        <v>2.1</v>
      </c>
      <c r="AZ19" s="11">
        <v>524310</v>
      </c>
      <c r="BA19" s="14">
        <f t="shared" si="30"/>
        <v>17266</v>
      </c>
      <c r="BB19" s="9">
        <f t="shared" si="36"/>
        <v>96.8</v>
      </c>
      <c r="BC19" s="9">
        <f t="shared" si="32"/>
        <v>3.2</v>
      </c>
      <c r="BD19" s="13">
        <v>11518</v>
      </c>
      <c r="BE19" s="13">
        <v>121</v>
      </c>
      <c r="BF19" s="16">
        <f t="shared" si="35"/>
        <v>2.1</v>
      </c>
    </row>
    <row r="20" spans="1:58" x14ac:dyDescent="0.2">
      <c r="A20" s="8">
        <v>43373</v>
      </c>
      <c r="B20" s="10">
        <v>547787</v>
      </c>
      <c r="C20" s="11">
        <v>286833</v>
      </c>
      <c r="D20" s="14">
        <f t="shared" si="4"/>
        <v>260954</v>
      </c>
      <c r="E20" s="9">
        <f t="shared" si="5"/>
        <v>52.4</v>
      </c>
      <c r="F20" s="9">
        <f t="shared" si="6"/>
        <v>47.6</v>
      </c>
      <c r="G20" s="13">
        <v>12940</v>
      </c>
      <c r="H20" s="13">
        <v>236</v>
      </c>
      <c r="I20" s="16">
        <f t="shared" si="7"/>
        <v>2.4</v>
      </c>
      <c r="J20" s="11">
        <v>463456</v>
      </c>
      <c r="K20" s="14">
        <f t="shared" si="8"/>
        <v>84331</v>
      </c>
      <c r="L20" s="9">
        <f t="shared" si="9"/>
        <v>84.6</v>
      </c>
      <c r="M20" s="9">
        <f t="shared" si="10"/>
        <v>15.4</v>
      </c>
      <c r="N20" s="13">
        <v>12510</v>
      </c>
      <c r="O20" s="13">
        <v>206</v>
      </c>
      <c r="P20" s="16">
        <f t="shared" si="11"/>
        <v>2.2999999999999998</v>
      </c>
      <c r="Q20" s="11">
        <v>502900</v>
      </c>
      <c r="R20" s="14">
        <f t="shared" si="12"/>
        <v>44887</v>
      </c>
      <c r="S20" s="9">
        <f t="shared" si="13"/>
        <v>91.8</v>
      </c>
      <c r="T20" s="9">
        <f t="shared" si="14"/>
        <v>8.1999999999999993</v>
      </c>
      <c r="U20" s="13">
        <v>12508</v>
      </c>
      <c r="V20" s="13">
        <v>166</v>
      </c>
      <c r="W20" s="16">
        <f t="shared" si="15"/>
        <v>2.2999999999999998</v>
      </c>
      <c r="X20" s="11">
        <v>511786</v>
      </c>
      <c r="Y20" s="14">
        <f t="shared" si="0"/>
        <v>36001</v>
      </c>
      <c r="Z20" s="9">
        <f t="shared" si="34"/>
        <v>93.4</v>
      </c>
      <c r="AA20" s="9">
        <f t="shared" si="17"/>
        <v>6.6</v>
      </c>
      <c r="AB20" s="13">
        <v>12475</v>
      </c>
      <c r="AC20" s="13">
        <v>148</v>
      </c>
      <c r="AD20" s="16">
        <f t="shared" si="18"/>
        <v>2.2999999999999998</v>
      </c>
      <c r="AE20" s="11">
        <v>515504</v>
      </c>
      <c r="AF20" s="14">
        <f t="shared" si="1"/>
        <v>32283</v>
      </c>
      <c r="AG20" s="9">
        <f t="shared" si="19"/>
        <v>94.1</v>
      </c>
      <c r="AH20" s="9">
        <f t="shared" si="20"/>
        <v>5.9</v>
      </c>
      <c r="AI20" s="13">
        <v>12254</v>
      </c>
      <c r="AJ20" s="13">
        <v>132</v>
      </c>
      <c r="AK20" s="16">
        <f t="shared" si="21"/>
        <v>2.2000000000000002</v>
      </c>
      <c r="AL20" s="11">
        <v>519479</v>
      </c>
      <c r="AM20" s="14">
        <f t="shared" si="22"/>
        <v>28308</v>
      </c>
      <c r="AN20" s="9">
        <f t="shared" si="23"/>
        <v>94.8</v>
      </c>
      <c r="AO20" s="9">
        <f t="shared" si="24"/>
        <v>5.2</v>
      </c>
      <c r="AP20" s="13">
        <v>12210</v>
      </c>
      <c r="AQ20" s="13">
        <v>135</v>
      </c>
      <c r="AR20" s="16">
        <f t="shared" si="25"/>
        <v>2.2000000000000002</v>
      </c>
      <c r="AS20" s="11">
        <v>524018</v>
      </c>
      <c r="AT20" s="14">
        <f t="shared" si="26"/>
        <v>23769</v>
      </c>
      <c r="AU20" s="9">
        <f t="shared" si="27"/>
        <v>95.7</v>
      </c>
      <c r="AV20" s="9">
        <f t="shared" si="28"/>
        <v>4.3</v>
      </c>
      <c r="AW20" s="13">
        <v>11676</v>
      </c>
      <c r="AX20" s="13">
        <v>132</v>
      </c>
      <c r="AY20" s="16">
        <f t="shared" si="29"/>
        <v>2.1</v>
      </c>
      <c r="AZ20" s="11">
        <v>526431</v>
      </c>
      <c r="BA20" s="14">
        <f t="shared" si="30"/>
        <v>21356</v>
      </c>
      <c r="BB20" s="9">
        <f t="shared" si="36"/>
        <v>96.1</v>
      </c>
      <c r="BC20" s="9">
        <f t="shared" si="32"/>
        <v>3.9</v>
      </c>
      <c r="BD20" s="13">
        <v>11717</v>
      </c>
      <c r="BE20" s="13">
        <v>137</v>
      </c>
      <c r="BF20" s="16">
        <f t="shared" si="35"/>
        <v>2.1</v>
      </c>
    </row>
    <row r="21" spans="1:58" x14ac:dyDescent="0.2">
      <c r="A21" s="8">
        <v>43404</v>
      </c>
      <c r="B21" s="10">
        <v>620678</v>
      </c>
      <c r="C21" s="11">
        <v>315655</v>
      </c>
      <c r="D21" s="14">
        <f t="shared" si="4"/>
        <v>305023</v>
      </c>
      <c r="E21" s="9">
        <f t="shared" si="5"/>
        <v>50.9</v>
      </c>
      <c r="F21" s="9">
        <f t="shared" si="6"/>
        <v>49.1</v>
      </c>
      <c r="G21" s="13">
        <v>13219</v>
      </c>
      <c r="H21" s="13">
        <v>262</v>
      </c>
      <c r="I21" s="16">
        <f t="shared" si="7"/>
        <v>2.1</v>
      </c>
      <c r="J21" s="11">
        <v>326034</v>
      </c>
      <c r="K21" s="14">
        <f t="shared" si="8"/>
        <v>294644</v>
      </c>
      <c r="L21" s="9">
        <f t="shared" si="9"/>
        <v>52.5</v>
      </c>
      <c r="M21" s="9">
        <f t="shared" si="10"/>
        <v>47.5</v>
      </c>
      <c r="N21" s="13">
        <v>12683</v>
      </c>
      <c r="O21" s="13">
        <v>232</v>
      </c>
      <c r="P21" s="16">
        <f t="shared" si="11"/>
        <v>2</v>
      </c>
      <c r="Q21" s="11">
        <v>489273</v>
      </c>
      <c r="R21" s="14">
        <f t="shared" si="12"/>
        <v>131405</v>
      </c>
      <c r="S21" s="9">
        <f t="shared" si="13"/>
        <v>78.8</v>
      </c>
      <c r="T21" s="9">
        <f t="shared" si="14"/>
        <v>21.2</v>
      </c>
      <c r="U21" s="13">
        <v>13250</v>
      </c>
      <c r="V21" s="13">
        <v>205</v>
      </c>
      <c r="W21" s="16">
        <f t="shared" si="15"/>
        <v>2.1</v>
      </c>
      <c r="X21" s="11">
        <v>567744</v>
      </c>
      <c r="Y21" s="14">
        <f t="shared" si="0"/>
        <v>52934</v>
      </c>
      <c r="Z21" s="9">
        <f t="shared" si="34"/>
        <v>91.5</v>
      </c>
      <c r="AA21" s="9">
        <f t="shared" si="17"/>
        <v>8.5</v>
      </c>
      <c r="AB21" s="13">
        <v>13398</v>
      </c>
      <c r="AC21" s="13">
        <v>186</v>
      </c>
      <c r="AD21" s="16">
        <f t="shared" si="18"/>
        <v>2.2000000000000002</v>
      </c>
      <c r="AE21" s="11">
        <v>575528</v>
      </c>
      <c r="AF21" s="14">
        <f t="shared" si="1"/>
        <v>45150</v>
      </c>
      <c r="AG21" s="9">
        <f t="shared" si="19"/>
        <v>92.7</v>
      </c>
      <c r="AH21" s="9">
        <f t="shared" si="20"/>
        <v>7.3</v>
      </c>
      <c r="AI21" s="13">
        <v>13429</v>
      </c>
      <c r="AJ21" s="13">
        <v>163</v>
      </c>
      <c r="AK21" s="16">
        <f t="shared" si="21"/>
        <v>2.2000000000000002</v>
      </c>
      <c r="AL21" s="11">
        <v>583511</v>
      </c>
      <c r="AM21" s="14">
        <f t="shared" si="22"/>
        <v>37167</v>
      </c>
      <c r="AN21" s="9">
        <f t="shared" si="23"/>
        <v>94</v>
      </c>
      <c r="AO21" s="9">
        <f t="shared" si="24"/>
        <v>6</v>
      </c>
      <c r="AP21" s="13">
        <v>13128</v>
      </c>
      <c r="AQ21" s="13">
        <v>151</v>
      </c>
      <c r="AR21" s="16">
        <f t="shared" si="25"/>
        <v>2.1</v>
      </c>
      <c r="AS21" s="11">
        <v>589206</v>
      </c>
      <c r="AT21" s="14">
        <f t="shared" si="26"/>
        <v>31472</v>
      </c>
      <c r="AU21" s="9">
        <f t="shared" si="27"/>
        <v>94.9</v>
      </c>
      <c r="AV21" s="9">
        <f t="shared" si="28"/>
        <v>5.0999999999999996</v>
      </c>
      <c r="AW21" s="13">
        <v>12516</v>
      </c>
      <c r="AX21" s="13">
        <v>137</v>
      </c>
      <c r="AY21" s="16">
        <f t="shared" si="29"/>
        <v>2</v>
      </c>
      <c r="AZ21" s="11">
        <v>592391</v>
      </c>
      <c r="BA21" s="14">
        <f t="shared" si="30"/>
        <v>28287</v>
      </c>
      <c r="BB21" s="9">
        <f t="shared" si="36"/>
        <v>95.4</v>
      </c>
      <c r="BC21" s="9">
        <f t="shared" si="32"/>
        <v>4.5999999999999996</v>
      </c>
      <c r="BD21" s="13">
        <v>12456</v>
      </c>
      <c r="BE21" s="13">
        <v>153</v>
      </c>
      <c r="BF21" s="16">
        <f t="shared" si="35"/>
        <v>2</v>
      </c>
    </row>
    <row r="22" spans="1:58" x14ac:dyDescent="0.2">
      <c r="A22" s="8">
        <v>43434</v>
      </c>
      <c r="B22" s="10">
        <v>616941</v>
      </c>
      <c r="C22" s="11">
        <v>214931</v>
      </c>
      <c r="D22" s="14">
        <f t="shared" si="4"/>
        <v>402010</v>
      </c>
      <c r="E22" s="9">
        <f t="shared" si="5"/>
        <v>34.799999999999997</v>
      </c>
      <c r="F22" s="9">
        <f t="shared" si="6"/>
        <v>65.2</v>
      </c>
      <c r="G22" s="13">
        <v>13502</v>
      </c>
      <c r="H22" s="13">
        <v>367</v>
      </c>
      <c r="I22" s="16">
        <f t="shared" si="7"/>
        <v>2.2000000000000002</v>
      </c>
      <c r="J22" s="11">
        <v>215912</v>
      </c>
      <c r="K22" s="14">
        <f t="shared" si="8"/>
        <v>401029</v>
      </c>
      <c r="L22" s="9">
        <f t="shared" si="9"/>
        <v>35</v>
      </c>
      <c r="M22" s="9">
        <f t="shared" si="10"/>
        <v>65</v>
      </c>
      <c r="N22" s="13">
        <v>12650</v>
      </c>
      <c r="O22" s="13">
        <v>282</v>
      </c>
      <c r="P22" s="16">
        <f t="shared" si="11"/>
        <v>2.1</v>
      </c>
      <c r="Q22" s="11">
        <v>216883</v>
      </c>
      <c r="R22" s="14">
        <f t="shared" si="12"/>
        <v>400058</v>
      </c>
      <c r="S22" s="9">
        <f t="shared" si="13"/>
        <v>35.200000000000003</v>
      </c>
      <c r="T22" s="9">
        <f t="shared" si="14"/>
        <v>64.8</v>
      </c>
      <c r="U22" s="13">
        <v>13376</v>
      </c>
      <c r="V22" s="13">
        <v>261</v>
      </c>
      <c r="W22" s="16">
        <f t="shared" si="15"/>
        <v>2.2000000000000002</v>
      </c>
      <c r="X22" s="11">
        <v>462119</v>
      </c>
      <c r="Y22" s="14">
        <f t="shared" si="0"/>
        <v>154822</v>
      </c>
      <c r="Z22" s="9">
        <f t="shared" si="34"/>
        <v>74.900000000000006</v>
      </c>
      <c r="AA22" s="9">
        <f t="shared" si="17"/>
        <v>25.1</v>
      </c>
      <c r="AB22" s="13">
        <v>13657</v>
      </c>
      <c r="AC22" s="13">
        <v>299</v>
      </c>
      <c r="AD22" s="16">
        <f t="shared" si="18"/>
        <v>2.2000000000000002</v>
      </c>
      <c r="AE22" s="11">
        <v>546683</v>
      </c>
      <c r="AF22" s="14">
        <f t="shared" si="1"/>
        <v>70258</v>
      </c>
      <c r="AG22" s="9">
        <f t="shared" si="19"/>
        <v>88.6</v>
      </c>
      <c r="AH22" s="9">
        <f t="shared" si="20"/>
        <v>11.4</v>
      </c>
      <c r="AI22" s="13">
        <v>13738</v>
      </c>
      <c r="AJ22" s="13">
        <v>195</v>
      </c>
      <c r="AK22" s="16">
        <f t="shared" si="21"/>
        <v>2.2000000000000002</v>
      </c>
      <c r="AL22" s="11">
        <v>567423</v>
      </c>
      <c r="AM22" s="14">
        <f t="shared" si="22"/>
        <v>49518</v>
      </c>
      <c r="AN22" s="9">
        <f t="shared" si="23"/>
        <v>92</v>
      </c>
      <c r="AO22" s="9">
        <f t="shared" si="24"/>
        <v>8</v>
      </c>
      <c r="AP22" s="13">
        <v>13640</v>
      </c>
      <c r="AQ22" s="13">
        <v>169</v>
      </c>
      <c r="AR22" s="16">
        <f t="shared" si="25"/>
        <v>2.2000000000000002</v>
      </c>
      <c r="AS22" s="11">
        <v>579491</v>
      </c>
      <c r="AT22" s="14">
        <f t="shared" si="26"/>
        <v>37450</v>
      </c>
      <c r="AU22" s="9">
        <f t="shared" si="27"/>
        <v>93.9</v>
      </c>
      <c r="AV22" s="9">
        <f t="shared" si="28"/>
        <v>6.1</v>
      </c>
      <c r="AW22" s="13">
        <v>12916</v>
      </c>
      <c r="AX22" s="13">
        <v>143</v>
      </c>
      <c r="AY22" s="16">
        <f t="shared" si="29"/>
        <v>2.1</v>
      </c>
      <c r="AZ22" s="11">
        <v>582967</v>
      </c>
      <c r="BA22" s="14">
        <f t="shared" si="30"/>
        <v>33974</v>
      </c>
      <c r="BB22" s="9">
        <f t="shared" si="36"/>
        <v>94.5</v>
      </c>
      <c r="BC22" s="9">
        <f t="shared" si="32"/>
        <v>5.5</v>
      </c>
      <c r="BD22" s="13">
        <v>13259</v>
      </c>
      <c r="BE22" s="13">
        <v>171</v>
      </c>
      <c r="BF22" s="16">
        <f t="shared" si="35"/>
        <v>2.1</v>
      </c>
    </row>
    <row r="23" spans="1:58" x14ac:dyDescent="0.2">
      <c r="A23" s="8">
        <v>43465</v>
      </c>
      <c r="B23" s="10">
        <v>709897</v>
      </c>
      <c r="C23" s="12" t="s">
        <v>13</v>
      </c>
      <c r="D23" s="12" t="s">
        <v>13</v>
      </c>
      <c r="E23" s="12" t="s">
        <v>13</v>
      </c>
      <c r="F23" s="12" t="s">
        <v>13</v>
      </c>
      <c r="G23" s="12" t="s">
        <v>13</v>
      </c>
      <c r="H23" s="12" t="s">
        <v>13</v>
      </c>
      <c r="I23" s="12" t="s">
        <v>13</v>
      </c>
      <c r="J23" s="11">
        <v>166956</v>
      </c>
      <c r="K23" s="14">
        <f t="shared" si="8"/>
        <v>542941</v>
      </c>
      <c r="L23" s="9">
        <f>ROUND(J23/$B23*100,1)</f>
        <v>23.5</v>
      </c>
      <c r="M23" s="9">
        <f>ROUND(K23/$B23*100,1)</f>
        <v>76.5</v>
      </c>
      <c r="N23" s="13">
        <v>14926</v>
      </c>
      <c r="O23" s="13">
        <v>620</v>
      </c>
      <c r="P23" s="16">
        <f>ROUND(N23/$B23*100,1)</f>
        <v>2.1</v>
      </c>
      <c r="Q23" s="11">
        <v>167694</v>
      </c>
      <c r="R23" s="14">
        <f t="shared" si="12"/>
        <v>542203</v>
      </c>
      <c r="S23" s="9">
        <f>ROUND(Q23/$B23*100,1)</f>
        <v>23.6</v>
      </c>
      <c r="T23" s="9">
        <f>ROUND(R23/$B23*100,1)</f>
        <v>76.400000000000006</v>
      </c>
      <c r="U23" s="13">
        <v>15833</v>
      </c>
      <c r="V23" s="13">
        <v>348</v>
      </c>
      <c r="W23" s="16">
        <f>ROUND(U23/$B23*100,1)</f>
        <v>2.2000000000000002</v>
      </c>
      <c r="X23" s="11">
        <v>169130</v>
      </c>
      <c r="Y23" s="14">
        <f t="shared" si="0"/>
        <v>540767</v>
      </c>
      <c r="Z23" s="9">
        <f t="shared" si="34"/>
        <v>23.8</v>
      </c>
      <c r="AA23" s="9">
        <f>ROUND(Y23/$B23*100,1)</f>
        <v>76.2</v>
      </c>
      <c r="AB23" s="13">
        <v>15409</v>
      </c>
      <c r="AC23" s="13">
        <v>366</v>
      </c>
      <c r="AD23" s="16">
        <f>ROUND(AB23/$B23*100,1)</f>
        <v>2.2000000000000002</v>
      </c>
      <c r="AE23" s="11">
        <v>274310</v>
      </c>
      <c r="AF23" s="14">
        <f t="shared" si="1"/>
        <v>435587</v>
      </c>
      <c r="AG23" s="9">
        <f t="shared" si="19"/>
        <v>38.6</v>
      </c>
      <c r="AH23" s="9">
        <f>ROUND(AF23/$B23*100,1)</f>
        <v>61.4</v>
      </c>
      <c r="AI23" s="13">
        <v>16277</v>
      </c>
      <c r="AJ23" s="13">
        <v>304</v>
      </c>
      <c r="AK23" s="16">
        <f>ROUND(AI23/$B23*100,1)</f>
        <v>2.2999999999999998</v>
      </c>
      <c r="AL23" s="11">
        <v>631771</v>
      </c>
      <c r="AM23" s="14">
        <f t="shared" si="22"/>
        <v>78126</v>
      </c>
      <c r="AN23" s="9">
        <f t="shared" si="23"/>
        <v>89</v>
      </c>
      <c r="AO23" s="9">
        <f>ROUND(AM23/$B23*100,1)</f>
        <v>11</v>
      </c>
      <c r="AP23" s="13">
        <v>15776</v>
      </c>
      <c r="AQ23" s="13">
        <v>221</v>
      </c>
      <c r="AR23" s="16">
        <f>ROUND(AP23/$B23*100,1)</f>
        <v>2.2000000000000002</v>
      </c>
      <c r="AS23" s="11">
        <v>668083</v>
      </c>
      <c r="AT23" s="14">
        <f t="shared" si="26"/>
        <v>41814</v>
      </c>
      <c r="AU23" s="9">
        <f t="shared" si="27"/>
        <v>94.1</v>
      </c>
      <c r="AV23" s="9">
        <f t="shared" si="28"/>
        <v>5.9</v>
      </c>
      <c r="AW23" s="13">
        <v>15372</v>
      </c>
      <c r="AX23" s="13">
        <v>193</v>
      </c>
      <c r="AY23" s="16">
        <f t="shared" si="29"/>
        <v>2.2000000000000002</v>
      </c>
      <c r="AZ23" s="11">
        <v>674932</v>
      </c>
      <c r="BA23" s="14">
        <f t="shared" si="30"/>
        <v>34965</v>
      </c>
      <c r="BB23" s="9">
        <f t="shared" si="36"/>
        <v>95.1</v>
      </c>
      <c r="BC23" s="9">
        <f t="shared" si="32"/>
        <v>4.9000000000000004</v>
      </c>
      <c r="BD23" s="13">
        <v>15190</v>
      </c>
      <c r="BE23" s="13">
        <v>183</v>
      </c>
      <c r="BF23" s="16">
        <f t="shared" si="35"/>
        <v>2.1</v>
      </c>
    </row>
    <row r="24" spans="1:58" x14ac:dyDescent="0.2">
      <c r="A24" s="8">
        <v>43496</v>
      </c>
      <c r="B24" s="10">
        <v>732396</v>
      </c>
      <c r="C24" s="12" t="s">
        <v>13</v>
      </c>
      <c r="D24" s="12" t="s">
        <v>13</v>
      </c>
      <c r="E24" s="12" t="s">
        <v>13</v>
      </c>
      <c r="F24" s="12" t="s">
        <v>13</v>
      </c>
      <c r="G24" s="12" t="s">
        <v>13</v>
      </c>
      <c r="H24" s="12" t="s">
        <v>13</v>
      </c>
      <c r="I24" s="12" t="s">
        <v>13</v>
      </c>
      <c r="J24" s="12" t="s">
        <v>13</v>
      </c>
      <c r="K24" s="12" t="s">
        <v>13</v>
      </c>
      <c r="L24" s="12" t="s">
        <v>13</v>
      </c>
      <c r="M24" s="12" t="s">
        <v>13</v>
      </c>
      <c r="N24" s="12" t="s">
        <v>13</v>
      </c>
      <c r="O24" s="12" t="s">
        <v>13</v>
      </c>
      <c r="P24" s="12" t="s">
        <v>13</v>
      </c>
      <c r="Q24" s="11">
        <v>308780</v>
      </c>
      <c r="R24" s="14">
        <f t="shared" si="12"/>
        <v>423616</v>
      </c>
      <c r="S24" s="9">
        <f>ROUND(Q24/$B24*100,1)</f>
        <v>42.2</v>
      </c>
      <c r="T24" s="9">
        <f>ROUND(R24/$B24*100,1)</f>
        <v>57.8</v>
      </c>
      <c r="U24" s="13">
        <v>17078</v>
      </c>
      <c r="V24" s="13">
        <v>535</v>
      </c>
      <c r="W24" s="16">
        <f>ROUND(U24/$B24*100,1)</f>
        <v>2.2999999999999998</v>
      </c>
      <c r="X24" s="11">
        <v>310915</v>
      </c>
      <c r="Y24" s="14">
        <f t="shared" si="0"/>
        <v>421481</v>
      </c>
      <c r="Z24" s="9">
        <f t="shared" si="34"/>
        <v>42.5</v>
      </c>
      <c r="AA24" s="9">
        <f>ROUND(Y24/$B24*100,1)</f>
        <v>57.5</v>
      </c>
      <c r="AB24" s="13">
        <v>16515</v>
      </c>
      <c r="AC24" s="13">
        <v>322</v>
      </c>
      <c r="AD24" s="16">
        <f>ROUND(AB24/$B24*100,1)</f>
        <v>2.2999999999999998</v>
      </c>
      <c r="AE24" s="11">
        <v>311958</v>
      </c>
      <c r="AF24" s="14">
        <f t="shared" si="1"/>
        <v>420438</v>
      </c>
      <c r="AG24" s="9">
        <f t="shared" si="19"/>
        <v>42.6</v>
      </c>
      <c r="AH24" s="9">
        <f>ROUND(AF24/$B24*100,1)</f>
        <v>57.4</v>
      </c>
      <c r="AI24" s="13">
        <v>15803</v>
      </c>
      <c r="AJ24" s="13">
        <v>274</v>
      </c>
      <c r="AK24" s="16">
        <f>ROUND(AI24/$B24*100,1)</f>
        <v>2.2000000000000002</v>
      </c>
      <c r="AL24" s="11">
        <v>443399</v>
      </c>
      <c r="AM24" s="14">
        <f t="shared" si="22"/>
        <v>288997</v>
      </c>
      <c r="AN24" s="9">
        <f t="shared" si="23"/>
        <v>60.5</v>
      </c>
      <c r="AO24" s="9">
        <f>ROUND(AM24/$B24*100,1)</f>
        <v>39.5</v>
      </c>
      <c r="AP24" s="13">
        <v>15973</v>
      </c>
      <c r="AQ24" s="13">
        <v>289</v>
      </c>
      <c r="AR24" s="16">
        <f>ROUND(AP24/$B24*100,1)</f>
        <v>2.2000000000000002</v>
      </c>
      <c r="AS24" s="11">
        <v>670438</v>
      </c>
      <c r="AT24" s="14">
        <f t="shared" si="26"/>
        <v>61958</v>
      </c>
      <c r="AU24" s="9">
        <f t="shared" si="27"/>
        <v>91.5</v>
      </c>
      <c r="AV24" s="9">
        <f t="shared" si="28"/>
        <v>8.5</v>
      </c>
      <c r="AW24" s="13">
        <v>15354</v>
      </c>
      <c r="AX24" s="13">
        <v>222</v>
      </c>
      <c r="AY24" s="16">
        <f t="shared" si="29"/>
        <v>2.1</v>
      </c>
      <c r="AZ24" s="11">
        <v>682994</v>
      </c>
      <c r="BA24" s="14">
        <f t="shared" si="30"/>
        <v>49402</v>
      </c>
      <c r="BB24" s="9">
        <f t="shared" si="36"/>
        <v>93.3</v>
      </c>
      <c r="BC24" s="9">
        <f t="shared" si="32"/>
        <v>6.7</v>
      </c>
      <c r="BD24" s="13">
        <v>15453</v>
      </c>
      <c r="BE24" s="13">
        <v>221</v>
      </c>
      <c r="BF24" s="16">
        <f t="shared" si="35"/>
        <v>2.1</v>
      </c>
    </row>
    <row r="25" spans="1:58" x14ac:dyDescent="0.2">
      <c r="A25" s="8">
        <v>43524</v>
      </c>
      <c r="B25" s="10">
        <v>619551</v>
      </c>
      <c r="C25" s="12" t="s">
        <v>13</v>
      </c>
      <c r="D25" s="12" t="s">
        <v>13</v>
      </c>
      <c r="E25" s="12" t="s">
        <v>13</v>
      </c>
      <c r="F25" s="12" t="s">
        <v>13</v>
      </c>
      <c r="G25" s="12" t="s">
        <v>13</v>
      </c>
      <c r="H25" s="12" t="s">
        <v>13</v>
      </c>
      <c r="I25" s="12" t="s">
        <v>13</v>
      </c>
      <c r="J25" s="12" t="s">
        <v>13</v>
      </c>
      <c r="K25" s="12" t="s">
        <v>13</v>
      </c>
      <c r="L25" s="12" t="s">
        <v>13</v>
      </c>
      <c r="M25" s="12" t="s">
        <v>13</v>
      </c>
      <c r="N25" s="12" t="s">
        <v>13</v>
      </c>
      <c r="O25" s="12" t="s">
        <v>13</v>
      </c>
      <c r="P25" s="12" t="s">
        <v>13</v>
      </c>
      <c r="Q25" s="12" t="s">
        <v>13</v>
      </c>
      <c r="R25" s="12" t="s">
        <v>13</v>
      </c>
      <c r="S25" s="12" t="s">
        <v>13</v>
      </c>
      <c r="T25" s="12" t="s">
        <v>13</v>
      </c>
      <c r="U25" s="12" t="s">
        <v>13</v>
      </c>
      <c r="V25" s="12" t="s">
        <v>13</v>
      </c>
      <c r="W25" s="12" t="s">
        <v>13</v>
      </c>
      <c r="X25" s="11">
        <v>181594</v>
      </c>
      <c r="Y25" s="14">
        <f t="shared" si="0"/>
        <v>437957</v>
      </c>
      <c r="Z25" s="9">
        <f t="shared" si="34"/>
        <v>29.3</v>
      </c>
      <c r="AA25" s="9">
        <f>ROUND(Y25/$B25*100,1)</f>
        <v>70.7</v>
      </c>
      <c r="AB25" s="13">
        <v>15455</v>
      </c>
      <c r="AC25" s="13">
        <v>522</v>
      </c>
      <c r="AD25" s="16">
        <f>ROUND(AB25/$B25*100,1)</f>
        <v>2.5</v>
      </c>
      <c r="AE25" s="11">
        <v>182358</v>
      </c>
      <c r="AF25" s="14">
        <f t="shared" si="1"/>
        <v>437193</v>
      </c>
      <c r="AG25" s="9">
        <f t="shared" si="19"/>
        <v>29.4</v>
      </c>
      <c r="AH25" s="9">
        <f>ROUND(AF25/$B25*100,1)</f>
        <v>70.599999999999994</v>
      </c>
      <c r="AI25" s="13">
        <v>15098</v>
      </c>
      <c r="AJ25" s="13">
        <v>288</v>
      </c>
      <c r="AK25" s="16">
        <f>ROUND(AI25/$B25*100,1)</f>
        <v>2.4</v>
      </c>
      <c r="AL25" s="11">
        <v>183746</v>
      </c>
      <c r="AM25" s="14">
        <f t="shared" si="22"/>
        <v>435805</v>
      </c>
      <c r="AN25" s="9">
        <f t="shared" si="23"/>
        <v>29.7</v>
      </c>
      <c r="AO25" s="9">
        <f>ROUND(AM25/$B25*100,1)</f>
        <v>70.3</v>
      </c>
      <c r="AP25" s="13">
        <v>14762</v>
      </c>
      <c r="AQ25" s="13">
        <v>246</v>
      </c>
      <c r="AR25" s="16">
        <f>ROUND(AP25/$B25*100,1)</f>
        <v>2.4</v>
      </c>
      <c r="AS25" s="11">
        <v>486025</v>
      </c>
      <c r="AT25" s="14">
        <f t="shared" si="26"/>
        <v>133526</v>
      </c>
      <c r="AU25" s="9">
        <f t="shared" si="27"/>
        <v>78.400000000000006</v>
      </c>
      <c r="AV25" s="9">
        <f t="shared" si="28"/>
        <v>21.6</v>
      </c>
      <c r="AW25" s="13">
        <v>13759</v>
      </c>
      <c r="AX25" s="13">
        <v>206</v>
      </c>
      <c r="AY25" s="16">
        <f t="shared" si="29"/>
        <v>2.2000000000000002</v>
      </c>
      <c r="AZ25" s="11">
        <v>563640</v>
      </c>
      <c r="BA25" s="14">
        <f t="shared" si="30"/>
        <v>55911</v>
      </c>
      <c r="BB25" s="9">
        <f t="shared" si="36"/>
        <v>91</v>
      </c>
      <c r="BC25" s="9">
        <f t="shared" si="32"/>
        <v>9</v>
      </c>
      <c r="BD25" s="13">
        <v>13754</v>
      </c>
      <c r="BE25" s="13">
        <v>194</v>
      </c>
      <c r="BF25" s="16">
        <f t="shared" si="35"/>
        <v>2.2000000000000002</v>
      </c>
    </row>
    <row r="26" spans="1:58" x14ac:dyDescent="0.2">
      <c r="A26" s="8">
        <v>43555</v>
      </c>
      <c r="B26" s="10">
        <v>581581</v>
      </c>
      <c r="C26" s="12" t="s">
        <v>13</v>
      </c>
      <c r="D26" s="12" t="s">
        <v>13</v>
      </c>
      <c r="E26" s="12" t="s">
        <v>13</v>
      </c>
      <c r="F26" s="12" t="s">
        <v>13</v>
      </c>
      <c r="G26" s="12" t="s">
        <v>13</v>
      </c>
      <c r="H26" s="12" t="s">
        <v>13</v>
      </c>
      <c r="I26" s="12" t="s">
        <v>13</v>
      </c>
      <c r="J26" s="12" t="s">
        <v>13</v>
      </c>
      <c r="K26" s="12" t="s">
        <v>13</v>
      </c>
      <c r="L26" s="12" t="s">
        <v>13</v>
      </c>
      <c r="M26" s="12" t="s">
        <v>13</v>
      </c>
      <c r="N26" s="12" t="s">
        <v>13</v>
      </c>
      <c r="O26" s="12" t="s">
        <v>13</v>
      </c>
      <c r="P26" s="12" t="s">
        <v>13</v>
      </c>
      <c r="Q26" s="12" t="s">
        <v>13</v>
      </c>
      <c r="R26" s="12" t="s">
        <v>13</v>
      </c>
      <c r="S26" s="12" t="s">
        <v>13</v>
      </c>
      <c r="T26" s="12" t="s">
        <v>13</v>
      </c>
      <c r="U26" s="12" t="s">
        <v>13</v>
      </c>
      <c r="V26" s="12" t="s">
        <v>13</v>
      </c>
      <c r="W26" s="12" t="s">
        <v>13</v>
      </c>
      <c r="X26" s="12" t="s">
        <v>13</v>
      </c>
      <c r="Y26" s="12" t="s">
        <v>13</v>
      </c>
      <c r="Z26" s="12" t="s">
        <v>13</v>
      </c>
      <c r="AA26" s="12" t="s">
        <v>13</v>
      </c>
      <c r="AB26" s="12" t="s">
        <v>13</v>
      </c>
      <c r="AC26" s="12" t="s">
        <v>13</v>
      </c>
      <c r="AD26" s="12" t="s">
        <v>13</v>
      </c>
      <c r="AE26" s="11">
        <v>187395</v>
      </c>
      <c r="AF26" s="14">
        <f t="shared" ref="AF26" si="37">$B26-AE26</f>
        <v>394186</v>
      </c>
      <c r="AG26" s="9">
        <f t="shared" ref="AG26" si="38">ROUND(AE26/$B26*100,1)</f>
        <v>32.200000000000003</v>
      </c>
      <c r="AH26" s="9">
        <f>ROUND(AF26/$B26*100,1)</f>
        <v>67.8</v>
      </c>
      <c r="AI26" s="13">
        <v>11903</v>
      </c>
      <c r="AJ26" s="13">
        <v>378</v>
      </c>
      <c r="AK26" s="16">
        <f>ROUND(AI26/$B26*100,1)</f>
        <v>2</v>
      </c>
      <c r="AL26" s="11">
        <v>188321</v>
      </c>
      <c r="AM26" s="14">
        <f t="shared" si="22"/>
        <v>393260</v>
      </c>
      <c r="AN26" s="9">
        <f t="shared" si="23"/>
        <v>32.4</v>
      </c>
      <c r="AO26" s="9">
        <f>ROUND(AM26/$B26*100,1)</f>
        <v>67.599999999999994</v>
      </c>
      <c r="AP26" s="13">
        <v>11248</v>
      </c>
      <c r="AQ26" s="13">
        <v>359</v>
      </c>
      <c r="AR26" s="16">
        <f>ROUND(AP26/$B26*100,1)</f>
        <v>1.9</v>
      </c>
      <c r="AS26" s="11">
        <v>197110</v>
      </c>
      <c r="AT26" s="14">
        <f t="shared" si="26"/>
        <v>384471</v>
      </c>
      <c r="AU26" s="9">
        <f t="shared" si="27"/>
        <v>33.9</v>
      </c>
      <c r="AV26" s="9">
        <f t="shared" si="28"/>
        <v>66.099999999999994</v>
      </c>
      <c r="AW26" s="13">
        <v>10722</v>
      </c>
      <c r="AX26" s="13">
        <v>228</v>
      </c>
      <c r="AY26" s="16">
        <f t="shared" si="29"/>
        <v>1.8</v>
      </c>
      <c r="AZ26" s="11">
        <v>399621</v>
      </c>
      <c r="BA26" s="14">
        <f t="shared" si="30"/>
        <v>181960</v>
      </c>
      <c r="BB26" s="9">
        <f t="shared" si="36"/>
        <v>68.7</v>
      </c>
      <c r="BC26" s="9">
        <f t="shared" si="32"/>
        <v>31.3</v>
      </c>
      <c r="BD26" s="13">
        <v>10641</v>
      </c>
      <c r="BE26" s="13">
        <v>206</v>
      </c>
      <c r="BF26" s="16">
        <f t="shared" si="35"/>
        <v>1.8</v>
      </c>
    </row>
    <row r="27" spans="1:58" x14ac:dyDescent="0.2">
      <c r="A27" s="8">
        <v>43585</v>
      </c>
      <c r="B27" s="10">
        <v>556929</v>
      </c>
      <c r="C27" s="12" t="s">
        <v>13</v>
      </c>
      <c r="D27" s="12" t="s">
        <v>13</v>
      </c>
      <c r="E27" s="12" t="s">
        <v>13</v>
      </c>
      <c r="F27" s="12" t="s">
        <v>13</v>
      </c>
      <c r="G27" s="12" t="s">
        <v>13</v>
      </c>
      <c r="H27" s="12" t="s">
        <v>13</v>
      </c>
      <c r="I27" s="12" t="s">
        <v>13</v>
      </c>
      <c r="J27" s="12" t="s">
        <v>13</v>
      </c>
      <c r="K27" s="12" t="s">
        <v>13</v>
      </c>
      <c r="L27" s="12" t="s">
        <v>13</v>
      </c>
      <c r="M27" s="12" t="s">
        <v>13</v>
      </c>
      <c r="N27" s="12" t="s">
        <v>13</v>
      </c>
      <c r="O27" s="12" t="s">
        <v>13</v>
      </c>
      <c r="P27" s="12" t="s">
        <v>13</v>
      </c>
      <c r="Q27" s="12" t="s">
        <v>13</v>
      </c>
      <c r="R27" s="12" t="s">
        <v>13</v>
      </c>
      <c r="S27" s="12" t="s">
        <v>13</v>
      </c>
      <c r="T27" s="12" t="s">
        <v>13</v>
      </c>
      <c r="U27" s="12" t="s">
        <v>13</v>
      </c>
      <c r="V27" s="12" t="s">
        <v>13</v>
      </c>
      <c r="W27" s="12" t="s">
        <v>13</v>
      </c>
      <c r="X27" s="12" t="s">
        <v>13</v>
      </c>
      <c r="Y27" s="12" t="s">
        <v>13</v>
      </c>
      <c r="Z27" s="12" t="s">
        <v>13</v>
      </c>
      <c r="AA27" s="12" t="s">
        <v>13</v>
      </c>
      <c r="AB27" s="12" t="s">
        <v>13</v>
      </c>
      <c r="AC27" s="12" t="s">
        <v>13</v>
      </c>
      <c r="AD27" s="12" t="s">
        <v>13</v>
      </c>
      <c r="AE27" s="12" t="s">
        <v>13</v>
      </c>
      <c r="AF27" s="12" t="s">
        <v>13</v>
      </c>
      <c r="AG27" s="12" t="s">
        <v>13</v>
      </c>
      <c r="AH27" s="12" t="s">
        <v>13</v>
      </c>
      <c r="AI27" s="12" t="s">
        <v>13</v>
      </c>
      <c r="AJ27" s="12" t="s">
        <v>13</v>
      </c>
      <c r="AK27" s="12" t="s">
        <v>13</v>
      </c>
      <c r="AL27" s="11">
        <v>235316</v>
      </c>
      <c r="AM27" s="14">
        <f t="shared" ref="AM27" si="39">$B27-AL27</f>
        <v>321613</v>
      </c>
      <c r="AN27" s="9">
        <f t="shared" ref="AN27" si="40">ROUND(AL27/$B27*100,1)</f>
        <v>42.3</v>
      </c>
      <c r="AO27" s="9">
        <f>ROUND(AM27/$B27*100,1)</f>
        <v>57.7</v>
      </c>
      <c r="AP27" s="13">
        <v>9303</v>
      </c>
      <c r="AQ27" s="13">
        <v>397</v>
      </c>
      <c r="AR27" s="16">
        <f>ROUND(AP27/$B27*100,1)</f>
        <v>1.7</v>
      </c>
      <c r="AS27" s="11">
        <v>236307</v>
      </c>
      <c r="AT27" s="14">
        <f t="shared" si="26"/>
        <v>320622</v>
      </c>
      <c r="AU27" s="9">
        <f t="shared" si="27"/>
        <v>42.4</v>
      </c>
      <c r="AV27" s="9">
        <f t="shared" si="28"/>
        <v>57.6</v>
      </c>
      <c r="AW27" s="13">
        <v>8835</v>
      </c>
      <c r="AX27" s="13">
        <v>266</v>
      </c>
      <c r="AY27" s="16">
        <f t="shared" si="29"/>
        <v>1.6</v>
      </c>
      <c r="AZ27" s="11">
        <v>236809</v>
      </c>
      <c r="BA27" s="14">
        <f t="shared" si="30"/>
        <v>320120</v>
      </c>
      <c r="BB27" s="9">
        <f t="shared" si="36"/>
        <v>42.5</v>
      </c>
      <c r="BC27" s="9">
        <f t="shared" si="32"/>
        <v>57.5</v>
      </c>
      <c r="BD27" s="13">
        <v>8586</v>
      </c>
      <c r="BE27" s="13">
        <v>229</v>
      </c>
      <c r="BF27" s="16">
        <f t="shared" si="35"/>
        <v>1.5</v>
      </c>
    </row>
    <row r="28" spans="1:58" x14ac:dyDescent="0.2">
      <c r="A28" s="8">
        <v>43586</v>
      </c>
      <c r="B28" s="10">
        <v>461656</v>
      </c>
      <c r="C28" s="12" t="s">
        <v>13</v>
      </c>
      <c r="D28" s="12" t="s">
        <v>13</v>
      </c>
      <c r="E28" s="12" t="s">
        <v>13</v>
      </c>
      <c r="F28" s="12" t="s">
        <v>13</v>
      </c>
      <c r="G28" s="12" t="s">
        <v>13</v>
      </c>
      <c r="H28" s="12" t="s">
        <v>13</v>
      </c>
      <c r="I28" s="12" t="s">
        <v>13</v>
      </c>
      <c r="J28" s="12" t="s">
        <v>13</v>
      </c>
      <c r="K28" s="12" t="s">
        <v>13</v>
      </c>
      <c r="L28" s="12" t="s">
        <v>13</v>
      </c>
      <c r="M28" s="12" t="s">
        <v>13</v>
      </c>
      <c r="N28" s="12" t="s">
        <v>13</v>
      </c>
      <c r="O28" s="12" t="s">
        <v>13</v>
      </c>
      <c r="P28" s="12" t="s">
        <v>13</v>
      </c>
      <c r="Q28" s="12" t="s">
        <v>13</v>
      </c>
      <c r="R28" s="12" t="s">
        <v>13</v>
      </c>
      <c r="S28" s="12" t="s">
        <v>13</v>
      </c>
      <c r="T28" s="12" t="s">
        <v>13</v>
      </c>
      <c r="U28" s="12" t="s">
        <v>13</v>
      </c>
      <c r="V28" s="12" t="s">
        <v>13</v>
      </c>
      <c r="W28" s="12" t="s">
        <v>13</v>
      </c>
      <c r="X28" s="12" t="s">
        <v>13</v>
      </c>
      <c r="Y28" s="12" t="s">
        <v>13</v>
      </c>
      <c r="Z28" s="12" t="s">
        <v>13</v>
      </c>
      <c r="AA28" s="12" t="s">
        <v>13</v>
      </c>
      <c r="AB28" s="12" t="s">
        <v>13</v>
      </c>
      <c r="AC28" s="12" t="s">
        <v>13</v>
      </c>
      <c r="AD28" s="12" t="s">
        <v>13</v>
      </c>
      <c r="AE28" s="12" t="s">
        <v>13</v>
      </c>
      <c r="AF28" s="12" t="s">
        <v>13</v>
      </c>
      <c r="AG28" s="12" t="s">
        <v>13</v>
      </c>
      <c r="AH28" s="12" t="s">
        <v>13</v>
      </c>
      <c r="AI28" s="12" t="s">
        <v>13</v>
      </c>
      <c r="AJ28" s="12" t="s">
        <v>13</v>
      </c>
      <c r="AK28" s="12" t="s">
        <v>13</v>
      </c>
      <c r="AL28" s="12" t="s">
        <v>13</v>
      </c>
      <c r="AM28" s="12" t="s">
        <v>13</v>
      </c>
      <c r="AN28" s="12" t="s">
        <v>13</v>
      </c>
      <c r="AO28" s="12" t="s">
        <v>13</v>
      </c>
      <c r="AP28" s="12" t="s">
        <v>13</v>
      </c>
      <c r="AQ28" s="12" t="s">
        <v>13</v>
      </c>
      <c r="AR28" s="12" t="s">
        <v>13</v>
      </c>
      <c r="AS28" s="11">
        <v>227913</v>
      </c>
      <c r="AT28" s="14">
        <f>$B28-AS28</f>
        <v>233743</v>
      </c>
      <c r="AU28" s="9">
        <f>ROUND(AS28/$B28*100,1)</f>
        <v>49.4</v>
      </c>
      <c r="AV28" s="9">
        <f>ROUND(AT28/$B28*100,1)</f>
        <v>50.6</v>
      </c>
      <c r="AW28" s="13">
        <v>9660</v>
      </c>
      <c r="AX28" s="13">
        <v>390</v>
      </c>
      <c r="AY28" s="16">
        <f>ROUND(AW28/$B28*100,1)</f>
        <v>2.1</v>
      </c>
      <c r="AZ28" s="11">
        <v>228421</v>
      </c>
      <c r="BA28" s="14">
        <f>$B28-AZ28</f>
        <v>233235</v>
      </c>
      <c r="BB28" s="9">
        <f>ROUND(AZ28/$B28*100,1)</f>
        <v>49.5</v>
      </c>
      <c r="BC28" s="9">
        <f>ROUND(BA28/$B28*100,1)</f>
        <v>50.5</v>
      </c>
      <c r="BD28" s="13">
        <v>9738</v>
      </c>
      <c r="BE28" s="13">
        <v>289</v>
      </c>
      <c r="BF28" s="16">
        <f>ROUND(BD28/$B28*100,1)</f>
        <v>2.1</v>
      </c>
    </row>
    <row r="29" spans="1:58" x14ac:dyDescent="0.2">
      <c r="A29" s="8">
        <v>43617</v>
      </c>
      <c r="B29" s="10">
        <v>478472</v>
      </c>
      <c r="C29" s="12" t="s">
        <v>13</v>
      </c>
      <c r="D29" s="12" t="s">
        <v>13</v>
      </c>
      <c r="E29" s="12" t="s">
        <v>13</v>
      </c>
      <c r="F29" s="12" t="s">
        <v>13</v>
      </c>
      <c r="G29" s="12" t="s">
        <v>13</v>
      </c>
      <c r="H29" s="12" t="s">
        <v>13</v>
      </c>
      <c r="I29" s="12" t="s">
        <v>13</v>
      </c>
      <c r="J29" s="12" t="s">
        <v>13</v>
      </c>
      <c r="K29" s="12" t="s">
        <v>13</v>
      </c>
      <c r="L29" s="12" t="s">
        <v>13</v>
      </c>
      <c r="M29" s="12" t="s">
        <v>13</v>
      </c>
      <c r="N29" s="12" t="s">
        <v>13</v>
      </c>
      <c r="O29" s="12" t="s">
        <v>13</v>
      </c>
      <c r="P29" s="12" t="s">
        <v>13</v>
      </c>
      <c r="Q29" s="12" t="s">
        <v>13</v>
      </c>
      <c r="R29" s="12" t="s">
        <v>13</v>
      </c>
      <c r="S29" s="12" t="s">
        <v>13</v>
      </c>
      <c r="T29" s="12" t="s">
        <v>13</v>
      </c>
      <c r="U29" s="12" t="s">
        <v>13</v>
      </c>
      <c r="V29" s="12" t="s">
        <v>13</v>
      </c>
      <c r="W29" s="12" t="s">
        <v>13</v>
      </c>
      <c r="X29" s="12" t="s">
        <v>13</v>
      </c>
      <c r="Y29" s="12" t="s">
        <v>13</v>
      </c>
      <c r="Z29" s="12" t="s">
        <v>13</v>
      </c>
      <c r="AA29" s="12" t="s">
        <v>13</v>
      </c>
      <c r="AB29" s="12" t="s">
        <v>13</v>
      </c>
      <c r="AC29" s="12" t="s">
        <v>13</v>
      </c>
      <c r="AD29" s="12" t="s">
        <v>13</v>
      </c>
      <c r="AE29" s="12" t="s">
        <v>13</v>
      </c>
      <c r="AF29" s="12" t="s">
        <v>13</v>
      </c>
      <c r="AG29" s="12" t="s">
        <v>13</v>
      </c>
      <c r="AH29" s="12" t="s">
        <v>13</v>
      </c>
      <c r="AI29" s="12" t="s">
        <v>13</v>
      </c>
      <c r="AJ29" s="12" t="s">
        <v>13</v>
      </c>
      <c r="AK29" s="12" t="s">
        <v>13</v>
      </c>
      <c r="AL29" s="12" t="s">
        <v>13</v>
      </c>
      <c r="AM29" s="12" t="s">
        <v>13</v>
      </c>
      <c r="AN29" s="12" t="s">
        <v>13</v>
      </c>
      <c r="AO29" s="12" t="s">
        <v>13</v>
      </c>
      <c r="AP29" s="12" t="s">
        <v>13</v>
      </c>
      <c r="AQ29" s="12" t="s">
        <v>13</v>
      </c>
      <c r="AR29" s="12" t="s">
        <v>13</v>
      </c>
      <c r="AS29" s="12" t="s">
        <v>13</v>
      </c>
      <c r="AT29" s="12" t="s">
        <v>13</v>
      </c>
      <c r="AU29" s="12" t="s">
        <v>13</v>
      </c>
      <c r="AV29" s="12" t="s">
        <v>13</v>
      </c>
      <c r="AW29" s="12" t="s">
        <v>13</v>
      </c>
      <c r="AX29" s="12" t="s">
        <v>13</v>
      </c>
      <c r="AY29" s="12" t="s">
        <v>13</v>
      </c>
      <c r="AZ29" s="11">
        <v>249480</v>
      </c>
      <c r="BA29" s="14">
        <f>$B29-AZ29</f>
        <v>228992</v>
      </c>
      <c r="BB29" s="9">
        <f>ROUND(AZ29/$B29*100,1)</f>
        <v>52.1</v>
      </c>
      <c r="BC29" s="9">
        <f>ROUND(BA29/$B29*100,1)</f>
        <v>47.9</v>
      </c>
      <c r="BD29" s="13">
        <v>10123</v>
      </c>
      <c r="BE29" s="13">
        <v>401</v>
      </c>
      <c r="BF29" s="16">
        <f>ROUND(BD29/$B29*100,1)</f>
        <v>2.1</v>
      </c>
    </row>
    <row r="30" spans="1:58" ht="11.25" customHeight="1" x14ac:dyDescent="0.2">
      <c r="A30" s="41" t="s">
        <v>9</v>
      </c>
      <c r="B30" s="4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</row>
    <row r="31" spans="1:58" x14ac:dyDescent="0.2">
      <c r="A31" s="8">
        <v>42978</v>
      </c>
      <c r="B31" s="10">
        <v>6588840</v>
      </c>
      <c r="C31" s="11">
        <v>6582953</v>
      </c>
      <c r="D31" s="14">
        <f>$B31-C31</f>
        <v>5887</v>
      </c>
      <c r="E31" s="9">
        <f>ROUND(C31/$B31*100,1)</f>
        <v>99.9</v>
      </c>
      <c r="F31" s="9">
        <f>ROUND(D31/$B31*100,1)</f>
        <v>0.1</v>
      </c>
      <c r="G31" s="13">
        <v>144207</v>
      </c>
      <c r="H31" s="13">
        <v>0</v>
      </c>
      <c r="I31" s="16">
        <f>ROUND(G31/$B31*100,1)</f>
        <v>2.2000000000000002</v>
      </c>
      <c r="J31" s="18">
        <f>$B31</f>
        <v>6588840</v>
      </c>
      <c r="K31" s="14">
        <f>$B31-J31</f>
        <v>0</v>
      </c>
      <c r="L31" s="9">
        <f>ROUND(J31/$B31*100,1)</f>
        <v>100</v>
      </c>
      <c r="M31" s="9">
        <f>ROUND(K31/$B31*100,1)</f>
        <v>0</v>
      </c>
      <c r="N31" s="13">
        <v>144208</v>
      </c>
      <c r="O31" s="13">
        <v>0</v>
      </c>
      <c r="P31" s="16">
        <f>ROUND(N31/$B31*100,1)</f>
        <v>2.2000000000000002</v>
      </c>
      <c r="Q31" s="18">
        <f>$B31</f>
        <v>6588840</v>
      </c>
      <c r="R31" s="14">
        <f>$B31-Q31</f>
        <v>0</v>
      </c>
      <c r="S31" s="9">
        <f>ROUND(Q31/$B31*100,1)</f>
        <v>100</v>
      </c>
      <c r="T31" s="9">
        <f>ROUND(R31/$B31*100,1)</f>
        <v>0</v>
      </c>
      <c r="U31" s="13">
        <v>144208</v>
      </c>
      <c r="V31" s="13">
        <v>0</v>
      </c>
      <c r="W31" s="16">
        <f>ROUND(U31/$B31*100,1)</f>
        <v>2.2000000000000002</v>
      </c>
      <c r="X31" s="18">
        <f>$B31</f>
        <v>6588840</v>
      </c>
      <c r="Y31" s="14">
        <f>$B31-X31</f>
        <v>0</v>
      </c>
      <c r="Z31" s="9">
        <f>ROUND(X31/$B31*100,1)</f>
        <v>100</v>
      </c>
      <c r="AA31" s="9">
        <f>ROUND(Y31/$B31*100,1)</f>
        <v>0</v>
      </c>
      <c r="AB31" s="13">
        <v>144208</v>
      </c>
      <c r="AC31" s="13">
        <v>0</v>
      </c>
      <c r="AD31" s="16">
        <f>ROUND(AB31/$B31*100,1)</f>
        <v>2.2000000000000002</v>
      </c>
      <c r="AE31" s="18">
        <f>$B31</f>
        <v>6588840</v>
      </c>
      <c r="AF31" s="14">
        <f>$B31-AE31</f>
        <v>0</v>
      </c>
      <c r="AG31" s="9">
        <f>ROUND(AE31/$B31*100,1)</f>
        <v>100</v>
      </c>
      <c r="AH31" s="9">
        <f>ROUND(AF31/$B31*100,1)</f>
        <v>0</v>
      </c>
      <c r="AI31" s="13">
        <v>144208</v>
      </c>
      <c r="AJ31" s="13">
        <v>0</v>
      </c>
      <c r="AK31" s="16">
        <f>ROUND(AI31/$B31*100,1)</f>
        <v>2.2000000000000002</v>
      </c>
      <c r="AL31" s="18">
        <f>$B31</f>
        <v>6588840</v>
      </c>
      <c r="AM31" s="14">
        <f>$B31-AL31</f>
        <v>0</v>
      </c>
      <c r="AN31" s="9">
        <f>ROUND(AL31/$B31*100,1)</f>
        <v>100</v>
      </c>
      <c r="AO31" s="9">
        <f>ROUND(AM31/$B31*100,1)</f>
        <v>0</v>
      </c>
      <c r="AP31" s="13">
        <v>144208</v>
      </c>
      <c r="AQ31" s="13">
        <v>0</v>
      </c>
      <c r="AR31" s="16">
        <f>ROUND(AP31/$B31*100,1)</f>
        <v>2.2000000000000002</v>
      </c>
      <c r="AS31" s="18">
        <f>$B31</f>
        <v>6588840</v>
      </c>
      <c r="AT31" s="14">
        <f t="shared" ref="AT31:AT51" si="41">$B31-AS31</f>
        <v>0</v>
      </c>
      <c r="AU31" s="33">
        <f>ROUND(AS31/$B31*100,1)</f>
        <v>100</v>
      </c>
      <c r="AV31" s="33">
        <f>ROUND(AT31/$B31*100,1)</f>
        <v>0</v>
      </c>
      <c r="AW31" s="13">
        <v>144208</v>
      </c>
      <c r="AX31" s="13">
        <v>0</v>
      </c>
      <c r="AY31" s="16">
        <f t="shared" si="29"/>
        <v>2.2000000000000002</v>
      </c>
      <c r="AZ31" s="18">
        <f>$B31</f>
        <v>6588840</v>
      </c>
      <c r="BA31" s="14">
        <f t="shared" ref="BA31:BA51" si="42">$B31-AZ31</f>
        <v>0</v>
      </c>
      <c r="BB31" s="33">
        <f>ROUND(AZ31/$B31*100,1)</f>
        <v>100</v>
      </c>
      <c r="BC31" s="33">
        <f>ROUND(BA31/$B31*100,1)</f>
        <v>0</v>
      </c>
      <c r="BD31" s="13">
        <v>144208</v>
      </c>
      <c r="BE31" s="13">
        <v>0</v>
      </c>
      <c r="BF31" s="16">
        <f t="shared" ref="BF31:BF34" si="43">ROUND(BD31/$B31*100,1)</f>
        <v>2.2000000000000002</v>
      </c>
    </row>
    <row r="32" spans="1:58" x14ac:dyDescent="0.2">
      <c r="A32" s="8">
        <v>43008</v>
      </c>
      <c r="B32" s="10">
        <v>6614574</v>
      </c>
      <c r="C32" s="11">
        <v>6608141</v>
      </c>
      <c r="D32" s="14">
        <f t="shared" ref="D32:D46" si="44">$B32-C32</f>
        <v>6433</v>
      </c>
      <c r="E32" s="9">
        <f t="shared" ref="E32:E46" si="45">ROUND(C32/$B32*100,1)</f>
        <v>99.9</v>
      </c>
      <c r="F32" s="9">
        <f t="shared" ref="F32:F46" si="46">ROUND(D32/$B32*100,1)</f>
        <v>0.1</v>
      </c>
      <c r="G32" s="13">
        <v>143563</v>
      </c>
      <c r="H32" s="13">
        <v>14</v>
      </c>
      <c r="I32" s="16">
        <f t="shared" ref="I32:I46" si="47">ROUND(G32/$B32*100,1)</f>
        <v>2.2000000000000002</v>
      </c>
      <c r="J32" s="11">
        <v>6611845</v>
      </c>
      <c r="K32" s="14">
        <f t="shared" ref="K32:K47" si="48">$B32-J32</f>
        <v>2729</v>
      </c>
      <c r="L32" s="9">
        <f t="shared" ref="L32:L46" si="49">ROUND(J32/$B32*100,1)</f>
        <v>100</v>
      </c>
      <c r="M32" s="9">
        <f t="shared" ref="M32:M46" si="50">ROUND(K32/$B32*100,1)</f>
        <v>0</v>
      </c>
      <c r="N32" s="13">
        <v>143566</v>
      </c>
      <c r="O32" s="13">
        <v>0</v>
      </c>
      <c r="P32" s="16">
        <f t="shared" ref="P32:P46" si="51">ROUND(N32/$B32*100,1)</f>
        <v>2.2000000000000002</v>
      </c>
      <c r="Q32" s="18">
        <f>$B32</f>
        <v>6614574</v>
      </c>
      <c r="R32" s="14">
        <f t="shared" ref="R32:R48" si="52">$B32-Q32</f>
        <v>0</v>
      </c>
      <c r="S32" s="9">
        <f t="shared" ref="S32:S46" si="53">ROUND(Q32/$B32*100,1)</f>
        <v>100</v>
      </c>
      <c r="T32" s="9">
        <f t="shared" ref="T32:T46" si="54">ROUND(R32/$B32*100,1)</f>
        <v>0</v>
      </c>
      <c r="U32" s="13">
        <v>143566</v>
      </c>
      <c r="V32" s="13">
        <v>0</v>
      </c>
      <c r="W32" s="16">
        <f t="shared" ref="W32:W46" si="55">ROUND(U32/$B32*100,1)</f>
        <v>2.2000000000000002</v>
      </c>
      <c r="X32" s="18">
        <f>$B32</f>
        <v>6614574</v>
      </c>
      <c r="Y32" s="14">
        <f t="shared" ref="Y32:Y49" si="56">$B32-X32</f>
        <v>0</v>
      </c>
      <c r="Z32" s="9">
        <f t="shared" ref="Z32:Z46" si="57">ROUND(X32/$B32*100,1)</f>
        <v>100</v>
      </c>
      <c r="AA32" s="9">
        <f t="shared" ref="AA32:AA46" si="58">ROUND(Y32/$B32*100,1)</f>
        <v>0</v>
      </c>
      <c r="AB32" s="13">
        <v>143566</v>
      </c>
      <c r="AC32" s="13">
        <v>0</v>
      </c>
      <c r="AD32" s="16">
        <f t="shared" ref="AD32:AD46" si="59">ROUND(AB32/$B32*100,1)</f>
        <v>2.2000000000000002</v>
      </c>
      <c r="AE32" s="18">
        <f>$B32</f>
        <v>6614574</v>
      </c>
      <c r="AF32" s="14">
        <f t="shared" ref="AF32" si="60">$B32-AE32</f>
        <v>0</v>
      </c>
      <c r="AG32" s="9">
        <f t="shared" ref="AG32:AG49" si="61">ROUND(AE32/$B32*100,1)</f>
        <v>100</v>
      </c>
      <c r="AH32" s="9">
        <f t="shared" ref="AH32:AH49" si="62">ROUND(AF32/$B32*100,1)</f>
        <v>0</v>
      </c>
      <c r="AI32" s="13">
        <v>143566</v>
      </c>
      <c r="AJ32" s="13">
        <v>0</v>
      </c>
      <c r="AK32" s="16">
        <f t="shared" ref="AK32:AK43" si="63">ROUND(AI32/$B32*100,1)</f>
        <v>2.2000000000000002</v>
      </c>
      <c r="AL32" s="18">
        <f>$B32</f>
        <v>6614574</v>
      </c>
      <c r="AM32" s="14">
        <f t="shared" ref="AM32" si="64">$B32-AL32</f>
        <v>0</v>
      </c>
      <c r="AN32" s="9">
        <f t="shared" ref="AN32:AN50" si="65">ROUND(AL32/$B32*100,1)</f>
        <v>100</v>
      </c>
      <c r="AO32" s="9">
        <f t="shared" ref="AO32:AO50" si="66">ROUND(AM32/$B32*100,1)</f>
        <v>0</v>
      </c>
      <c r="AP32" s="13">
        <v>143566</v>
      </c>
      <c r="AQ32" s="13">
        <v>0</v>
      </c>
      <c r="AR32" s="16">
        <f t="shared" ref="AR32:AR43" si="67">ROUND(AP32/$B32*100,1)</f>
        <v>2.2000000000000002</v>
      </c>
      <c r="AS32" s="18">
        <f t="shared" ref="AS32:AS36" si="68">$B32</f>
        <v>6614574</v>
      </c>
      <c r="AT32" s="14">
        <f t="shared" si="41"/>
        <v>0</v>
      </c>
      <c r="AU32" s="33">
        <f t="shared" ref="AU32:AU38" si="69">ROUND(AS32/$B32*100,1)</f>
        <v>100</v>
      </c>
      <c r="AV32" s="33">
        <f t="shared" ref="AV32:AV51" si="70">ROUND(AT32/$B32*100,1)</f>
        <v>0</v>
      </c>
      <c r="AW32" s="13">
        <v>143566</v>
      </c>
      <c r="AX32" s="13">
        <v>0</v>
      </c>
      <c r="AY32" s="16">
        <f t="shared" si="29"/>
        <v>2.2000000000000002</v>
      </c>
      <c r="AZ32" s="18">
        <f t="shared" ref="AZ32:AZ37" si="71">$B32</f>
        <v>6614574</v>
      </c>
      <c r="BA32" s="14">
        <f t="shared" si="42"/>
        <v>0</v>
      </c>
      <c r="BB32" s="33">
        <f t="shared" ref="BB32:BB38" si="72">ROUND(AZ32/$B32*100,1)</f>
        <v>100</v>
      </c>
      <c r="BC32" s="33">
        <f t="shared" ref="BC32:BC51" si="73">ROUND(BA32/$B32*100,1)</f>
        <v>0</v>
      </c>
      <c r="BD32" s="13">
        <v>143566</v>
      </c>
      <c r="BE32" s="13">
        <v>0</v>
      </c>
      <c r="BF32" s="16">
        <f t="shared" si="43"/>
        <v>2.2000000000000002</v>
      </c>
    </row>
    <row r="33" spans="1:58" x14ac:dyDescent="0.2">
      <c r="A33" s="8">
        <v>43039</v>
      </c>
      <c r="B33" s="10">
        <v>6650012</v>
      </c>
      <c r="C33" s="11">
        <v>6641421</v>
      </c>
      <c r="D33" s="14">
        <f t="shared" si="44"/>
        <v>8591</v>
      </c>
      <c r="E33" s="9">
        <f t="shared" si="45"/>
        <v>99.9</v>
      </c>
      <c r="F33" s="9">
        <f t="shared" si="46"/>
        <v>0.1</v>
      </c>
      <c r="G33" s="13">
        <v>143118</v>
      </c>
      <c r="H33" s="13">
        <v>38</v>
      </c>
      <c r="I33" s="16">
        <f t="shared" si="47"/>
        <v>2.2000000000000002</v>
      </c>
      <c r="J33" s="11">
        <v>6646752</v>
      </c>
      <c r="K33" s="14">
        <f t="shared" si="48"/>
        <v>3260</v>
      </c>
      <c r="L33" s="9">
        <f t="shared" si="49"/>
        <v>100</v>
      </c>
      <c r="M33" s="9">
        <f t="shared" si="50"/>
        <v>0</v>
      </c>
      <c r="N33" s="13">
        <v>143150</v>
      </c>
      <c r="O33" s="13">
        <v>16</v>
      </c>
      <c r="P33" s="16">
        <f t="shared" si="51"/>
        <v>2.2000000000000002</v>
      </c>
      <c r="Q33" s="11">
        <v>6650003</v>
      </c>
      <c r="R33" s="14">
        <f t="shared" si="52"/>
        <v>9</v>
      </c>
      <c r="S33" s="9">
        <f t="shared" si="53"/>
        <v>100</v>
      </c>
      <c r="T33" s="9">
        <f t="shared" si="54"/>
        <v>0</v>
      </c>
      <c r="U33" s="13">
        <v>143151</v>
      </c>
      <c r="V33" s="13">
        <v>1</v>
      </c>
      <c r="W33" s="16">
        <f t="shared" si="55"/>
        <v>2.2000000000000002</v>
      </c>
      <c r="X33" s="18">
        <f>$B33</f>
        <v>6650012</v>
      </c>
      <c r="Y33" s="14">
        <f>$B33-X33</f>
        <v>0</v>
      </c>
      <c r="Z33" s="9">
        <f t="shared" si="57"/>
        <v>100</v>
      </c>
      <c r="AA33" s="9">
        <f t="shared" si="58"/>
        <v>0</v>
      </c>
      <c r="AB33" s="13">
        <v>143149</v>
      </c>
      <c r="AC33" s="13">
        <v>0</v>
      </c>
      <c r="AD33" s="16">
        <f t="shared" si="59"/>
        <v>2.2000000000000002</v>
      </c>
      <c r="AE33" s="18">
        <f>$B33</f>
        <v>6650012</v>
      </c>
      <c r="AF33" s="14">
        <f>$B33-AE33</f>
        <v>0</v>
      </c>
      <c r="AG33" s="9">
        <f t="shared" si="61"/>
        <v>100</v>
      </c>
      <c r="AH33" s="9">
        <f t="shared" si="62"/>
        <v>0</v>
      </c>
      <c r="AI33" s="13">
        <v>143149</v>
      </c>
      <c r="AJ33" s="13">
        <v>0</v>
      </c>
      <c r="AK33" s="16">
        <f t="shared" si="63"/>
        <v>2.2000000000000002</v>
      </c>
      <c r="AL33" s="18">
        <f>$B33</f>
        <v>6650012</v>
      </c>
      <c r="AM33" s="14">
        <f>$B33-AL33</f>
        <v>0</v>
      </c>
      <c r="AN33" s="9">
        <f t="shared" si="65"/>
        <v>100</v>
      </c>
      <c r="AO33" s="9">
        <f t="shared" si="66"/>
        <v>0</v>
      </c>
      <c r="AP33" s="13">
        <v>143149</v>
      </c>
      <c r="AQ33" s="13">
        <v>0</v>
      </c>
      <c r="AR33" s="16">
        <f t="shared" si="67"/>
        <v>2.2000000000000002</v>
      </c>
      <c r="AS33" s="18">
        <f t="shared" si="68"/>
        <v>6650012</v>
      </c>
      <c r="AT33" s="14">
        <f t="shared" si="41"/>
        <v>0</v>
      </c>
      <c r="AU33" s="33">
        <f t="shared" si="69"/>
        <v>100</v>
      </c>
      <c r="AV33" s="33">
        <f t="shared" si="70"/>
        <v>0</v>
      </c>
      <c r="AW33" s="13">
        <v>143149</v>
      </c>
      <c r="AX33" s="13">
        <v>0</v>
      </c>
      <c r="AY33" s="16">
        <f t="shared" si="29"/>
        <v>2.2000000000000002</v>
      </c>
      <c r="AZ33" s="18">
        <f t="shared" si="71"/>
        <v>6650012</v>
      </c>
      <c r="BA33" s="14">
        <f t="shared" si="42"/>
        <v>0</v>
      </c>
      <c r="BB33" s="33">
        <f t="shared" si="72"/>
        <v>100</v>
      </c>
      <c r="BC33" s="33">
        <f t="shared" si="73"/>
        <v>0</v>
      </c>
      <c r="BD33" s="13">
        <v>143149</v>
      </c>
      <c r="BE33" s="13">
        <v>0</v>
      </c>
      <c r="BF33" s="16">
        <f t="shared" si="43"/>
        <v>2.2000000000000002</v>
      </c>
    </row>
    <row r="34" spans="1:58" x14ac:dyDescent="0.2">
      <c r="A34" s="8">
        <v>43069</v>
      </c>
      <c r="B34" s="10">
        <v>6684891</v>
      </c>
      <c r="C34" s="11">
        <v>6672370</v>
      </c>
      <c r="D34" s="14">
        <f t="shared" si="44"/>
        <v>12521</v>
      </c>
      <c r="E34" s="9">
        <f t="shared" si="45"/>
        <v>99.8</v>
      </c>
      <c r="F34" s="9">
        <f t="shared" si="46"/>
        <v>0.2</v>
      </c>
      <c r="G34" s="13">
        <v>142643</v>
      </c>
      <c r="H34" s="13">
        <v>66</v>
      </c>
      <c r="I34" s="16">
        <f t="shared" si="47"/>
        <v>2.1</v>
      </c>
      <c r="J34" s="11">
        <v>6679399</v>
      </c>
      <c r="K34" s="14">
        <f t="shared" si="48"/>
        <v>5492</v>
      </c>
      <c r="L34" s="9">
        <f t="shared" si="49"/>
        <v>99.9</v>
      </c>
      <c r="M34" s="9">
        <f t="shared" si="50"/>
        <v>0.1</v>
      </c>
      <c r="N34" s="13">
        <v>142744</v>
      </c>
      <c r="O34" s="13">
        <v>41</v>
      </c>
      <c r="P34" s="16">
        <f t="shared" si="51"/>
        <v>2.1</v>
      </c>
      <c r="Q34" s="11">
        <v>6684040</v>
      </c>
      <c r="R34" s="14">
        <f t="shared" si="52"/>
        <v>851</v>
      </c>
      <c r="S34" s="9">
        <f t="shared" si="53"/>
        <v>100</v>
      </c>
      <c r="T34" s="9">
        <f t="shared" si="54"/>
        <v>0</v>
      </c>
      <c r="U34" s="13">
        <v>142773</v>
      </c>
      <c r="V34" s="13">
        <v>22</v>
      </c>
      <c r="W34" s="16">
        <f t="shared" si="55"/>
        <v>2.1</v>
      </c>
      <c r="X34" s="11">
        <v>6684883</v>
      </c>
      <c r="Y34" s="14">
        <f>$B34-X34</f>
        <v>8</v>
      </c>
      <c r="Z34" s="9">
        <f t="shared" si="57"/>
        <v>100</v>
      </c>
      <c r="AA34" s="9">
        <f t="shared" si="58"/>
        <v>0</v>
      </c>
      <c r="AB34" s="13">
        <v>142754</v>
      </c>
      <c r="AC34" s="13">
        <v>3</v>
      </c>
      <c r="AD34" s="16">
        <f t="shared" si="59"/>
        <v>2.1</v>
      </c>
      <c r="AE34" s="18">
        <f>$B34</f>
        <v>6684891</v>
      </c>
      <c r="AF34" s="14">
        <f>$B34-AE34</f>
        <v>0</v>
      </c>
      <c r="AG34" s="9">
        <f t="shared" si="61"/>
        <v>100</v>
      </c>
      <c r="AH34" s="9">
        <f t="shared" si="62"/>
        <v>0</v>
      </c>
      <c r="AI34" s="13">
        <v>142750</v>
      </c>
      <c r="AJ34" s="13">
        <v>0</v>
      </c>
      <c r="AK34" s="16">
        <f t="shared" si="63"/>
        <v>2.1</v>
      </c>
      <c r="AL34" s="18">
        <f>$B34</f>
        <v>6684891</v>
      </c>
      <c r="AM34" s="14">
        <f>$B34-AL34</f>
        <v>0</v>
      </c>
      <c r="AN34" s="9">
        <f t="shared" si="65"/>
        <v>100</v>
      </c>
      <c r="AO34" s="9">
        <f t="shared" si="66"/>
        <v>0</v>
      </c>
      <c r="AP34" s="13">
        <v>142750</v>
      </c>
      <c r="AQ34" s="13">
        <v>0</v>
      </c>
      <c r="AR34" s="16">
        <f t="shared" si="67"/>
        <v>2.1</v>
      </c>
      <c r="AS34" s="18">
        <f t="shared" si="68"/>
        <v>6684891</v>
      </c>
      <c r="AT34" s="14">
        <f t="shared" si="41"/>
        <v>0</v>
      </c>
      <c r="AU34" s="33">
        <f t="shared" si="69"/>
        <v>100</v>
      </c>
      <c r="AV34" s="33">
        <f t="shared" si="70"/>
        <v>0</v>
      </c>
      <c r="AW34" s="13">
        <v>142750</v>
      </c>
      <c r="AX34" s="13">
        <v>0</v>
      </c>
      <c r="AY34" s="16">
        <f t="shared" si="29"/>
        <v>2.1</v>
      </c>
      <c r="AZ34" s="18">
        <f t="shared" si="71"/>
        <v>6684891</v>
      </c>
      <c r="BA34" s="14">
        <f t="shared" si="42"/>
        <v>0</v>
      </c>
      <c r="BB34" s="33">
        <f t="shared" si="72"/>
        <v>100</v>
      </c>
      <c r="BC34" s="33">
        <f t="shared" si="73"/>
        <v>0</v>
      </c>
      <c r="BD34" s="13">
        <v>142750</v>
      </c>
      <c r="BE34" s="13">
        <v>0</v>
      </c>
      <c r="BF34" s="16">
        <f t="shared" si="43"/>
        <v>2.1</v>
      </c>
    </row>
    <row r="35" spans="1:58" x14ac:dyDescent="0.2">
      <c r="A35" s="8">
        <v>43100</v>
      </c>
      <c r="B35" s="10">
        <v>6715042</v>
      </c>
      <c r="C35" s="11">
        <v>6695956</v>
      </c>
      <c r="D35" s="14">
        <f t="shared" si="44"/>
        <v>19086</v>
      </c>
      <c r="E35" s="9">
        <f t="shared" si="45"/>
        <v>99.7</v>
      </c>
      <c r="F35" s="9">
        <f t="shared" si="46"/>
        <v>0.3</v>
      </c>
      <c r="G35" s="13">
        <v>141947</v>
      </c>
      <c r="H35" s="13">
        <v>99</v>
      </c>
      <c r="I35" s="16">
        <f t="shared" si="47"/>
        <v>2.1</v>
      </c>
      <c r="J35" s="11">
        <v>6705481</v>
      </c>
      <c r="K35" s="14">
        <f t="shared" si="48"/>
        <v>9561</v>
      </c>
      <c r="L35" s="9">
        <f t="shared" si="49"/>
        <v>99.9</v>
      </c>
      <c r="M35" s="9">
        <f t="shared" si="50"/>
        <v>0.1</v>
      </c>
      <c r="N35" s="13">
        <v>142271</v>
      </c>
      <c r="O35" s="13">
        <v>71</v>
      </c>
      <c r="P35" s="16">
        <f t="shared" si="51"/>
        <v>2.1</v>
      </c>
      <c r="Q35" s="11">
        <v>6711655</v>
      </c>
      <c r="R35" s="14">
        <f t="shared" si="52"/>
        <v>3387</v>
      </c>
      <c r="S35" s="9">
        <f t="shared" si="53"/>
        <v>99.9</v>
      </c>
      <c r="T35" s="9">
        <f t="shared" si="54"/>
        <v>0.1</v>
      </c>
      <c r="U35" s="13">
        <v>142345</v>
      </c>
      <c r="V35" s="13">
        <v>54</v>
      </c>
      <c r="W35" s="16">
        <f t="shared" si="55"/>
        <v>2.1</v>
      </c>
      <c r="X35" s="11">
        <v>6714321</v>
      </c>
      <c r="Y35" s="14">
        <f t="shared" si="56"/>
        <v>721</v>
      </c>
      <c r="Z35" s="9">
        <f t="shared" si="57"/>
        <v>100</v>
      </c>
      <c r="AA35" s="9">
        <f t="shared" si="58"/>
        <v>0</v>
      </c>
      <c r="AB35" s="13">
        <v>142316</v>
      </c>
      <c r="AC35" s="13">
        <v>28</v>
      </c>
      <c r="AD35" s="16">
        <f t="shared" si="59"/>
        <v>2.1</v>
      </c>
      <c r="AE35" s="11">
        <v>6715033</v>
      </c>
      <c r="AF35" s="14">
        <f t="shared" ref="AF35:AF49" si="74">$B35-AE35</f>
        <v>9</v>
      </c>
      <c r="AG35" s="9">
        <f t="shared" si="61"/>
        <v>100</v>
      </c>
      <c r="AH35" s="9">
        <f t="shared" si="62"/>
        <v>0</v>
      </c>
      <c r="AI35" s="13">
        <v>142329</v>
      </c>
      <c r="AJ35" s="13">
        <v>3</v>
      </c>
      <c r="AK35" s="16">
        <f t="shared" si="63"/>
        <v>2.1</v>
      </c>
      <c r="AL35" s="18">
        <f>$B35</f>
        <v>6715042</v>
      </c>
      <c r="AM35" s="14">
        <f t="shared" ref="AM35:AM50" si="75">$B35-AL35</f>
        <v>0</v>
      </c>
      <c r="AN35" s="9">
        <f t="shared" si="65"/>
        <v>100</v>
      </c>
      <c r="AO35" s="9">
        <f t="shared" si="66"/>
        <v>0</v>
      </c>
      <c r="AP35" s="13">
        <v>142330</v>
      </c>
      <c r="AQ35" s="13">
        <v>0</v>
      </c>
      <c r="AR35" s="16">
        <f t="shared" si="67"/>
        <v>2.1</v>
      </c>
      <c r="AS35" s="18">
        <f t="shared" si="68"/>
        <v>6715042</v>
      </c>
      <c r="AT35" s="14">
        <f t="shared" si="41"/>
        <v>0</v>
      </c>
      <c r="AU35" s="33">
        <f t="shared" si="69"/>
        <v>100</v>
      </c>
      <c r="AV35" s="33">
        <f t="shared" si="70"/>
        <v>0</v>
      </c>
      <c r="AW35" s="13">
        <v>142330</v>
      </c>
      <c r="AX35" s="13">
        <v>0</v>
      </c>
      <c r="AY35" s="16">
        <f>ROUND(AW35/$B35*100,1)</f>
        <v>2.1</v>
      </c>
      <c r="AZ35" s="18">
        <f t="shared" si="71"/>
        <v>6715042</v>
      </c>
      <c r="BA35" s="14">
        <f t="shared" si="42"/>
        <v>0</v>
      </c>
      <c r="BB35" s="33">
        <f t="shared" si="72"/>
        <v>100</v>
      </c>
      <c r="BC35" s="33">
        <f t="shared" si="73"/>
        <v>0</v>
      </c>
      <c r="BD35" s="13">
        <v>142330</v>
      </c>
      <c r="BE35" s="13">
        <v>0</v>
      </c>
      <c r="BF35" s="16">
        <f>ROUND(BD35/$B35*100,1)</f>
        <v>2.1</v>
      </c>
    </row>
    <row r="36" spans="1:58" x14ac:dyDescent="0.2">
      <c r="A36" s="8">
        <v>43131</v>
      </c>
      <c r="B36" s="10">
        <v>6742168</v>
      </c>
      <c r="C36" s="11">
        <v>6704008</v>
      </c>
      <c r="D36" s="14">
        <f t="shared" si="44"/>
        <v>38160</v>
      </c>
      <c r="E36" s="9">
        <f t="shared" si="45"/>
        <v>99.4</v>
      </c>
      <c r="F36" s="9">
        <f t="shared" si="46"/>
        <v>0.6</v>
      </c>
      <c r="G36" s="13">
        <v>141336</v>
      </c>
      <c r="H36" s="13">
        <v>178</v>
      </c>
      <c r="I36" s="16">
        <f t="shared" si="47"/>
        <v>2.1</v>
      </c>
      <c r="J36" s="11">
        <v>6722676</v>
      </c>
      <c r="K36" s="14">
        <f t="shared" si="48"/>
        <v>19492</v>
      </c>
      <c r="L36" s="9">
        <f t="shared" si="49"/>
        <v>99.7</v>
      </c>
      <c r="M36" s="9">
        <f t="shared" si="50"/>
        <v>0.3</v>
      </c>
      <c r="N36" s="13">
        <v>142342</v>
      </c>
      <c r="O36" s="13">
        <v>139</v>
      </c>
      <c r="P36" s="16">
        <f t="shared" si="51"/>
        <v>2.1</v>
      </c>
      <c r="Q36" s="11">
        <v>6732314</v>
      </c>
      <c r="R36" s="14">
        <f t="shared" si="52"/>
        <v>9854</v>
      </c>
      <c r="S36" s="9">
        <f t="shared" si="53"/>
        <v>99.9</v>
      </c>
      <c r="T36" s="9">
        <f t="shared" si="54"/>
        <v>0.1</v>
      </c>
      <c r="U36" s="13">
        <v>142637</v>
      </c>
      <c r="V36" s="13">
        <v>93</v>
      </c>
      <c r="W36" s="16">
        <f t="shared" si="55"/>
        <v>2.1</v>
      </c>
      <c r="X36" s="11">
        <v>6737911</v>
      </c>
      <c r="Y36" s="14">
        <f t="shared" si="56"/>
        <v>4257</v>
      </c>
      <c r="Z36" s="9">
        <f t="shared" si="57"/>
        <v>99.9</v>
      </c>
      <c r="AA36" s="9">
        <f t="shared" si="58"/>
        <v>0.1</v>
      </c>
      <c r="AB36" s="13">
        <v>142630</v>
      </c>
      <c r="AC36" s="13">
        <v>63</v>
      </c>
      <c r="AD36" s="16">
        <f t="shared" si="59"/>
        <v>2.1</v>
      </c>
      <c r="AE36" s="11">
        <v>6740427</v>
      </c>
      <c r="AF36" s="14">
        <f t="shared" si="74"/>
        <v>1741</v>
      </c>
      <c r="AG36" s="9">
        <f t="shared" si="61"/>
        <v>100</v>
      </c>
      <c r="AH36" s="9">
        <f t="shared" si="62"/>
        <v>0</v>
      </c>
      <c r="AI36" s="13">
        <v>142528</v>
      </c>
      <c r="AJ36" s="13">
        <v>32</v>
      </c>
      <c r="AK36" s="16">
        <f t="shared" si="63"/>
        <v>2.1</v>
      </c>
      <c r="AL36" s="11">
        <v>6742120</v>
      </c>
      <c r="AM36" s="14">
        <f t="shared" si="75"/>
        <v>48</v>
      </c>
      <c r="AN36" s="9">
        <f t="shared" si="65"/>
        <v>100</v>
      </c>
      <c r="AO36" s="9">
        <f t="shared" si="66"/>
        <v>0</v>
      </c>
      <c r="AP36" s="13">
        <v>142516</v>
      </c>
      <c r="AQ36" s="13">
        <v>5</v>
      </c>
      <c r="AR36" s="16">
        <f t="shared" si="67"/>
        <v>2.1</v>
      </c>
      <c r="AS36" s="18">
        <f t="shared" si="68"/>
        <v>6742168</v>
      </c>
      <c r="AT36" s="14">
        <f t="shared" si="41"/>
        <v>0</v>
      </c>
      <c r="AU36" s="33">
        <f t="shared" si="69"/>
        <v>100</v>
      </c>
      <c r="AV36" s="33">
        <f t="shared" si="70"/>
        <v>0</v>
      </c>
      <c r="AW36" s="13">
        <v>140169</v>
      </c>
      <c r="AX36" s="13">
        <v>0</v>
      </c>
      <c r="AY36" s="16">
        <f t="shared" si="29"/>
        <v>2.1</v>
      </c>
      <c r="AZ36" s="18">
        <f t="shared" si="71"/>
        <v>6742168</v>
      </c>
      <c r="BA36" s="14">
        <f t="shared" si="42"/>
        <v>0</v>
      </c>
      <c r="BB36" s="33">
        <f t="shared" si="72"/>
        <v>100</v>
      </c>
      <c r="BC36" s="33">
        <f t="shared" si="73"/>
        <v>0</v>
      </c>
      <c r="BD36" s="13">
        <v>140169</v>
      </c>
      <c r="BE36" s="13">
        <v>0</v>
      </c>
      <c r="BF36" s="16">
        <f t="shared" ref="BF36:BF51" si="76">ROUND(BD36/$B36*100,1)</f>
        <v>2.1</v>
      </c>
    </row>
    <row r="37" spans="1:58" x14ac:dyDescent="0.2">
      <c r="A37" s="8">
        <v>43159</v>
      </c>
      <c r="B37" s="10">
        <v>6776846</v>
      </c>
      <c r="C37" s="11">
        <v>6717635</v>
      </c>
      <c r="D37" s="14">
        <f t="shared" si="44"/>
        <v>59211</v>
      </c>
      <c r="E37" s="9">
        <f t="shared" si="45"/>
        <v>99.1</v>
      </c>
      <c r="F37" s="9">
        <f t="shared" si="46"/>
        <v>0.9</v>
      </c>
      <c r="G37" s="13">
        <v>139707</v>
      </c>
      <c r="H37" s="13">
        <v>231</v>
      </c>
      <c r="I37" s="16">
        <f t="shared" si="47"/>
        <v>2.1</v>
      </c>
      <c r="J37" s="11">
        <v>6740838</v>
      </c>
      <c r="K37" s="14">
        <f t="shared" si="48"/>
        <v>36008</v>
      </c>
      <c r="L37" s="9">
        <f t="shared" si="49"/>
        <v>99.5</v>
      </c>
      <c r="M37" s="9">
        <f t="shared" si="50"/>
        <v>0.5</v>
      </c>
      <c r="N37" s="13">
        <v>141013</v>
      </c>
      <c r="O37" s="13">
        <v>191</v>
      </c>
      <c r="P37" s="16">
        <f t="shared" si="51"/>
        <v>2.1</v>
      </c>
      <c r="Q37" s="11">
        <v>6758444</v>
      </c>
      <c r="R37" s="14">
        <f t="shared" si="52"/>
        <v>18402</v>
      </c>
      <c r="S37" s="9">
        <f t="shared" si="53"/>
        <v>99.7</v>
      </c>
      <c r="T37" s="9">
        <f t="shared" si="54"/>
        <v>0.3</v>
      </c>
      <c r="U37" s="13">
        <v>141539</v>
      </c>
      <c r="V37" s="13">
        <v>123</v>
      </c>
      <c r="W37" s="16">
        <f t="shared" si="55"/>
        <v>2.1</v>
      </c>
      <c r="X37" s="11">
        <v>6767570</v>
      </c>
      <c r="Y37" s="14">
        <f t="shared" si="56"/>
        <v>9276</v>
      </c>
      <c r="Z37" s="9">
        <f t="shared" si="57"/>
        <v>99.9</v>
      </c>
      <c r="AA37" s="9">
        <f t="shared" si="58"/>
        <v>0.1</v>
      </c>
      <c r="AB37" s="13">
        <v>141575</v>
      </c>
      <c r="AC37" s="13">
        <v>90</v>
      </c>
      <c r="AD37" s="16">
        <f t="shared" si="59"/>
        <v>2.1</v>
      </c>
      <c r="AE37" s="11">
        <v>6771494</v>
      </c>
      <c r="AF37" s="14">
        <f t="shared" si="74"/>
        <v>5352</v>
      </c>
      <c r="AG37" s="9">
        <f t="shared" si="61"/>
        <v>99.9</v>
      </c>
      <c r="AH37" s="9">
        <f t="shared" si="62"/>
        <v>0.1</v>
      </c>
      <c r="AI37" s="13">
        <v>141359</v>
      </c>
      <c r="AJ37" s="13">
        <v>58</v>
      </c>
      <c r="AK37" s="16">
        <f t="shared" si="63"/>
        <v>2.1</v>
      </c>
      <c r="AL37" s="11">
        <v>6775478</v>
      </c>
      <c r="AM37" s="14">
        <f t="shared" si="75"/>
        <v>1368</v>
      </c>
      <c r="AN37" s="9">
        <f t="shared" si="65"/>
        <v>100</v>
      </c>
      <c r="AO37" s="9">
        <f t="shared" si="66"/>
        <v>0</v>
      </c>
      <c r="AP37" s="13">
        <v>141375</v>
      </c>
      <c r="AQ37" s="13">
        <v>31</v>
      </c>
      <c r="AR37" s="16">
        <f t="shared" si="67"/>
        <v>2.1</v>
      </c>
      <c r="AS37" s="11">
        <v>6776841</v>
      </c>
      <c r="AT37" s="14">
        <f t="shared" si="41"/>
        <v>5</v>
      </c>
      <c r="AU37" s="33">
        <f t="shared" si="69"/>
        <v>100</v>
      </c>
      <c r="AV37" s="33">
        <f t="shared" si="70"/>
        <v>0</v>
      </c>
      <c r="AW37" s="13">
        <v>138990</v>
      </c>
      <c r="AX37" s="13">
        <v>0</v>
      </c>
      <c r="AY37" s="16">
        <f t="shared" si="29"/>
        <v>2.1</v>
      </c>
      <c r="AZ37" s="18">
        <f t="shared" si="71"/>
        <v>6776846</v>
      </c>
      <c r="BA37" s="14">
        <f t="shared" si="42"/>
        <v>0</v>
      </c>
      <c r="BB37" s="33">
        <f t="shared" si="72"/>
        <v>100</v>
      </c>
      <c r="BC37" s="33">
        <f t="shared" si="73"/>
        <v>0</v>
      </c>
      <c r="BD37" s="13">
        <v>138990</v>
      </c>
      <c r="BE37" s="13">
        <v>0</v>
      </c>
      <c r="BF37" s="16">
        <f t="shared" si="76"/>
        <v>2.1</v>
      </c>
    </row>
    <row r="38" spans="1:58" x14ac:dyDescent="0.2">
      <c r="A38" s="8">
        <v>43190</v>
      </c>
      <c r="B38" s="10">
        <v>6825117</v>
      </c>
      <c r="C38" s="11">
        <v>6744472</v>
      </c>
      <c r="D38" s="14">
        <f t="shared" si="44"/>
        <v>80645</v>
      </c>
      <c r="E38" s="9">
        <f t="shared" si="45"/>
        <v>98.8</v>
      </c>
      <c r="F38" s="9">
        <f t="shared" si="46"/>
        <v>1.2</v>
      </c>
      <c r="G38" s="13">
        <v>139718</v>
      </c>
      <c r="H38" s="13">
        <v>265</v>
      </c>
      <c r="I38" s="16">
        <f t="shared" si="47"/>
        <v>2</v>
      </c>
      <c r="J38" s="11">
        <v>6770880</v>
      </c>
      <c r="K38" s="14">
        <f t="shared" si="48"/>
        <v>54237</v>
      </c>
      <c r="L38" s="9">
        <f t="shared" si="49"/>
        <v>99.2</v>
      </c>
      <c r="M38" s="9">
        <f t="shared" si="50"/>
        <v>0.8</v>
      </c>
      <c r="N38" s="13">
        <v>141222</v>
      </c>
      <c r="O38" s="13">
        <v>233</v>
      </c>
      <c r="P38" s="16">
        <f t="shared" si="51"/>
        <v>2.1</v>
      </c>
      <c r="Q38" s="11">
        <v>6791514</v>
      </c>
      <c r="R38" s="14">
        <f t="shared" si="52"/>
        <v>33603</v>
      </c>
      <c r="S38" s="9">
        <f t="shared" si="53"/>
        <v>99.5</v>
      </c>
      <c r="T38" s="9">
        <f t="shared" si="54"/>
        <v>0.5</v>
      </c>
      <c r="U38" s="13">
        <v>141835</v>
      </c>
      <c r="V38" s="13">
        <v>161</v>
      </c>
      <c r="W38" s="16">
        <f t="shared" si="55"/>
        <v>2.1</v>
      </c>
      <c r="X38" s="11">
        <v>6808972</v>
      </c>
      <c r="Y38" s="14">
        <f t="shared" si="56"/>
        <v>16145</v>
      </c>
      <c r="Z38" s="9">
        <f t="shared" si="57"/>
        <v>99.8</v>
      </c>
      <c r="AA38" s="9">
        <f t="shared" si="58"/>
        <v>0.2</v>
      </c>
      <c r="AB38" s="13">
        <v>141822</v>
      </c>
      <c r="AC38" s="13">
        <v>122</v>
      </c>
      <c r="AD38" s="16">
        <f t="shared" si="59"/>
        <v>2.1</v>
      </c>
      <c r="AE38" s="11">
        <v>6814732</v>
      </c>
      <c r="AF38" s="14">
        <f t="shared" si="74"/>
        <v>10385</v>
      </c>
      <c r="AG38" s="9">
        <f t="shared" si="61"/>
        <v>99.8</v>
      </c>
      <c r="AH38" s="9">
        <f t="shared" si="62"/>
        <v>0.2</v>
      </c>
      <c r="AI38" s="13">
        <v>141546</v>
      </c>
      <c r="AJ38" s="13">
        <v>87</v>
      </c>
      <c r="AK38" s="16">
        <f t="shared" si="63"/>
        <v>2.1</v>
      </c>
      <c r="AL38" s="11">
        <v>6820887</v>
      </c>
      <c r="AM38" s="14">
        <f t="shared" si="75"/>
        <v>4230</v>
      </c>
      <c r="AN38" s="9">
        <f t="shared" si="65"/>
        <v>99.9</v>
      </c>
      <c r="AO38" s="9">
        <f t="shared" si="66"/>
        <v>0.1</v>
      </c>
      <c r="AP38" s="13">
        <v>141587</v>
      </c>
      <c r="AQ38" s="13">
        <v>55</v>
      </c>
      <c r="AR38" s="16">
        <f t="shared" si="67"/>
        <v>2.1</v>
      </c>
      <c r="AS38" s="11">
        <v>6824536</v>
      </c>
      <c r="AT38" s="14">
        <f t="shared" si="41"/>
        <v>581</v>
      </c>
      <c r="AU38" s="33">
        <f t="shared" si="69"/>
        <v>100</v>
      </c>
      <c r="AV38" s="33">
        <f t="shared" si="70"/>
        <v>0</v>
      </c>
      <c r="AW38" s="13">
        <v>139158</v>
      </c>
      <c r="AX38" s="13">
        <v>15</v>
      </c>
      <c r="AY38" s="16">
        <f t="shared" si="29"/>
        <v>2</v>
      </c>
      <c r="AZ38" s="11">
        <v>6825103</v>
      </c>
      <c r="BA38" s="14">
        <f t="shared" si="42"/>
        <v>14</v>
      </c>
      <c r="BB38" s="33">
        <f t="shared" si="72"/>
        <v>100</v>
      </c>
      <c r="BC38" s="33">
        <f t="shared" si="73"/>
        <v>0</v>
      </c>
      <c r="BD38" s="13">
        <v>139151</v>
      </c>
      <c r="BE38" s="13">
        <v>3</v>
      </c>
      <c r="BF38" s="16">
        <f t="shared" si="76"/>
        <v>2</v>
      </c>
    </row>
    <row r="39" spans="1:58" x14ac:dyDescent="0.2">
      <c r="A39" s="8">
        <v>43220</v>
      </c>
      <c r="B39" s="10">
        <v>6811362</v>
      </c>
      <c r="C39" s="11">
        <v>6710404</v>
      </c>
      <c r="D39" s="14">
        <f t="shared" si="44"/>
        <v>100958</v>
      </c>
      <c r="E39" s="9">
        <f t="shared" si="45"/>
        <v>98.5</v>
      </c>
      <c r="F39" s="9">
        <f t="shared" si="46"/>
        <v>1.5</v>
      </c>
      <c r="G39" s="13">
        <v>139388</v>
      </c>
      <c r="H39" s="13">
        <v>298</v>
      </c>
      <c r="I39" s="16">
        <f t="shared" si="47"/>
        <v>2</v>
      </c>
      <c r="J39" s="11">
        <v>6739273</v>
      </c>
      <c r="K39" s="14">
        <f t="shared" si="48"/>
        <v>72089</v>
      </c>
      <c r="L39" s="9">
        <f t="shared" si="49"/>
        <v>98.9</v>
      </c>
      <c r="M39" s="9">
        <f t="shared" si="50"/>
        <v>1.1000000000000001</v>
      </c>
      <c r="N39" s="13">
        <v>141147</v>
      </c>
      <c r="O39" s="13">
        <v>268</v>
      </c>
      <c r="P39" s="16">
        <f t="shared" si="51"/>
        <v>2.1</v>
      </c>
      <c r="Q39" s="11">
        <v>6762025</v>
      </c>
      <c r="R39" s="14">
        <f t="shared" si="52"/>
        <v>49337</v>
      </c>
      <c r="S39" s="9">
        <f t="shared" si="53"/>
        <v>99.3</v>
      </c>
      <c r="T39" s="9">
        <f t="shared" si="54"/>
        <v>0.7</v>
      </c>
      <c r="U39" s="13">
        <v>141880</v>
      </c>
      <c r="V39" s="13">
        <v>208</v>
      </c>
      <c r="W39" s="16">
        <f t="shared" si="55"/>
        <v>2.1</v>
      </c>
      <c r="X39" s="11">
        <v>6782062</v>
      </c>
      <c r="Y39" s="14">
        <f t="shared" si="56"/>
        <v>29300</v>
      </c>
      <c r="Z39" s="9">
        <f t="shared" si="57"/>
        <v>99.6</v>
      </c>
      <c r="AA39" s="9">
        <f t="shared" si="58"/>
        <v>0.4</v>
      </c>
      <c r="AB39" s="13">
        <v>141776</v>
      </c>
      <c r="AC39" s="13">
        <v>177</v>
      </c>
      <c r="AD39" s="16">
        <f t="shared" si="59"/>
        <v>2.1</v>
      </c>
      <c r="AE39" s="11">
        <v>6792470</v>
      </c>
      <c r="AF39" s="14">
        <f t="shared" si="74"/>
        <v>18892</v>
      </c>
      <c r="AG39" s="9">
        <f t="shared" si="61"/>
        <v>99.7</v>
      </c>
      <c r="AH39" s="9">
        <f t="shared" si="62"/>
        <v>0.3</v>
      </c>
      <c r="AI39" s="13">
        <v>141349</v>
      </c>
      <c r="AJ39" s="13">
        <v>117</v>
      </c>
      <c r="AK39" s="16">
        <f t="shared" si="63"/>
        <v>2.1</v>
      </c>
      <c r="AL39" s="11">
        <v>6803112</v>
      </c>
      <c r="AM39" s="14">
        <f t="shared" si="75"/>
        <v>8250</v>
      </c>
      <c r="AN39" s="9">
        <f t="shared" si="65"/>
        <v>99.9</v>
      </c>
      <c r="AO39" s="9">
        <f t="shared" si="66"/>
        <v>0.1</v>
      </c>
      <c r="AP39" s="13">
        <v>141392</v>
      </c>
      <c r="AQ39" s="13">
        <v>87</v>
      </c>
      <c r="AR39" s="16">
        <f t="shared" si="67"/>
        <v>2.1</v>
      </c>
      <c r="AS39" s="11">
        <v>6808818</v>
      </c>
      <c r="AT39" s="14">
        <f t="shared" si="41"/>
        <v>2544</v>
      </c>
      <c r="AU39" s="33">
        <f>ROUND(AS39/$B39*100,1)</f>
        <v>100</v>
      </c>
      <c r="AV39" s="33">
        <f t="shared" si="70"/>
        <v>0</v>
      </c>
      <c r="AW39" s="13">
        <v>138843</v>
      </c>
      <c r="AX39" s="13">
        <v>38</v>
      </c>
      <c r="AY39" s="16">
        <f t="shared" si="29"/>
        <v>2</v>
      </c>
      <c r="AZ39" s="11">
        <v>6810533</v>
      </c>
      <c r="BA39" s="14">
        <f t="shared" si="42"/>
        <v>829</v>
      </c>
      <c r="BB39" s="33">
        <f>ROUND(AZ39/$B39*100,1)</f>
        <v>100</v>
      </c>
      <c r="BC39" s="33">
        <f t="shared" si="73"/>
        <v>0</v>
      </c>
      <c r="BD39" s="13">
        <v>138802</v>
      </c>
      <c r="BE39" s="13">
        <v>22</v>
      </c>
      <c r="BF39" s="16">
        <f t="shared" si="76"/>
        <v>2</v>
      </c>
    </row>
    <row r="40" spans="1:58" x14ac:dyDescent="0.2">
      <c r="A40" s="8">
        <v>43251</v>
      </c>
      <c r="B40" s="10">
        <v>6835302</v>
      </c>
      <c r="C40" s="11">
        <v>6711256</v>
      </c>
      <c r="D40" s="14">
        <f t="shared" si="44"/>
        <v>124046</v>
      </c>
      <c r="E40" s="9">
        <f t="shared" si="45"/>
        <v>98.2</v>
      </c>
      <c r="F40" s="9">
        <f t="shared" si="46"/>
        <v>1.8</v>
      </c>
      <c r="G40" s="13">
        <v>139520</v>
      </c>
      <c r="H40" s="13">
        <v>319</v>
      </c>
      <c r="I40" s="16">
        <f t="shared" si="47"/>
        <v>2</v>
      </c>
      <c r="J40" s="11">
        <v>6742789</v>
      </c>
      <c r="K40" s="14">
        <f t="shared" si="48"/>
        <v>92513</v>
      </c>
      <c r="L40" s="9">
        <f t="shared" si="49"/>
        <v>98.6</v>
      </c>
      <c r="M40" s="9">
        <f t="shared" si="50"/>
        <v>1.4</v>
      </c>
      <c r="N40" s="13">
        <v>141414</v>
      </c>
      <c r="O40" s="13">
        <v>300</v>
      </c>
      <c r="P40" s="16">
        <f t="shared" si="51"/>
        <v>2.1</v>
      </c>
      <c r="Q40" s="11">
        <v>6767739</v>
      </c>
      <c r="R40" s="14">
        <f t="shared" si="52"/>
        <v>67563</v>
      </c>
      <c r="S40" s="9">
        <f t="shared" si="53"/>
        <v>99</v>
      </c>
      <c r="T40" s="9">
        <f t="shared" si="54"/>
        <v>1</v>
      </c>
      <c r="U40" s="13">
        <v>142212</v>
      </c>
      <c r="V40" s="13">
        <v>233</v>
      </c>
      <c r="W40" s="16">
        <f t="shared" si="55"/>
        <v>2.1</v>
      </c>
      <c r="X40" s="11">
        <v>6790363</v>
      </c>
      <c r="Y40" s="14">
        <f t="shared" si="56"/>
        <v>44939</v>
      </c>
      <c r="Z40" s="9">
        <f t="shared" si="57"/>
        <v>99.3</v>
      </c>
      <c r="AA40" s="9">
        <f t="shared" si="58"/>
        <v>0.7</v>
      </c>
      <c r="AB40" s="13">
        <v>142124</v>
      </c>
      <c r="AC40" s="13">
        <v>208</v>
      </c>
      <c r="AD40" s="16">
        <f t="shared" si="59"/>
        <v>2.1</v>
      </c>
      <c r="AE40" s="11">
        <v>6801902</v>
      </c>
      <c r="AF40" s="14">
        <f t="shared" si="74"/>
        <v>33400</v>
      </c>
      <c r="AG40" s="9">
        <f t="shared" si="61"/>
        <v>99.5</v>
      </c>
      <c r="AH40" s="9">
        <f t="shared" si="62"/>
        <v>0.5</v>
      </c>
      <c r="AI40" s="13">
        <v>141536</v>
      </c>
      <c r="AJ40" s="13">
        <v>156</v>
      </c>
      <c r="AK40" s="16">
        <f t="shared" si="63"/>
        <v>2.1</v>
      </c>
      <c r="AL40" s="11">
        <v>6820223</v>
      </c>
      <c r="AM40" s="14">
        <f t="shared" si="75"/>
        <v>15079</v>
      </c>
      <c r="AN40" s="9">
        <f t="shared" si="65"/>
        <v>99.8</v>
      </c>
      <c r="AO40" s="9">
        <f t="shared" si="66"/>
        <v>0.2</v>
      </c>
      <c r="AP40" s="13">
        <v>141538</v>
      </c>
      <c r="AQ40" s="13">
        <v>112</v>
      </c>
      <c r="AR40" s="16">
        <f t="shared" si="67"/>
        <v>2.1</v>
      </c>
      <c r="AS40" s="11">
        <v>6829686</v>
      </c>
      <c r="AT40" s="14">
        <f t="shared" si="41"/>
        <v>5616</v>
      </c>
      <c r="AU40" s="33">
        <f t="shared" ref="AU40:AU51" si="77">ROUND(AS40/$B40*100,1)</f>
        <v>99.9</v>
      </c>
      <c r="AV40" s="33">
        <f t="shared" si="70"/>
        <v>0.1</v>
      </c>
      <c r="AW40" s="13">
        <v>138908</v>
      </c>
      <c r="AX40" s="13">
        <v>65</v>
      </c>
      <c r="AY40" s="16">
        <f t="shared" si="29"/>
        <v>2</v>
      </c>
      <c r="AZ40" s="11">
        <v>6832411</v>
      </c>
      <c r="BA40" s="14">
        <f t="shared" si="42"/>
        <v>2891</v>
      </c>
      <c r="BB40" s="33">
        <f t="shared" ref="BB40:BB51" si="78">ROUND(AZ40/$B40*100,1)</f>
        <v>100</v>
      </c>
      <c r="BC40" s="33">
        <f t="shared" si="73"/>
        <v>0</v>
      </c>
      <c r="BD40" s="13">
        <v>138889</v>
      </c>
      <c r="BE40" s="13">
        <v>42</v>
      </c>
      <c r="BF40" s="16">
        <f t="shared" si="76"/>
        <v>2</v>
      </c>
    </row>
    <row r="41" spans="1:58" x14ac:dyDescent="0.2">
      <c r="A41" s="8">
        <v>43281</v>
      </c>
      <c r="B41" s="10">
        <v>6836656</v>
      </c>
      <c r="C41" s="11">
        <v>6686258</v>
      </c>
      <c r="D41" s="14">
        <f t="shared" si="44"/>
        <v>150398</v>
      </c>
      <c r="E41" s="9">
        <f t="shared" si="45"/>
        <v>97.8</v>
      </c>
      <c r="F41" s="9">
        <f t="shared" si="46"/>
        <v>2.2000000000000002</v>
      </c>
      <c r="G41" s="13">
        <v>139014</v>
      </c>
      <c r="H41" s="13">
        <v>344</v>
      </c>
      <c r="I41" s="16">
        <f t="shared" si="47"/>
        <v>2</v>
      </c>
      <c r="J41" s="11">
        <v>6721412</v>
      </c>
      <c r="K41" s="14">
        <f t="shared" si="48"/>
        <v>115244</v>
      </c>
      <c r="L41" s="9">
        <f t="shared" si="49"/>
        <v>98.3</v>
      </c>
      <c r="M41" s="9">
        <f t="shared" si="50"/>
        <v>1.7</v>
      </c>
      <c r="N41" s="13">
        <v>141021</v>
      </c>
      <c r="O41" s="13">
        <v>328</v>
      </c>
      <c r="P41" s="16">
        <f t="shared" si="51"/>
        <v>2.1</v>
      </c>
      <c r="Q41" s="11">
        <v>6748586</v>
      </c>
      <c r="R41" s="14">
        <f t="shared" si="52"/>
        <v>88070</v>
      </c>
      <c r="S41" s="9">
        <f t="shared" si="53"/>
        <v>98.7</v>
      </c>
      <c r="T41" s="9">
        <f t="shared" si="54"/>
        <v>1.3</v>
      </c>
      <c r="U41" s="13">
        <v>141970</v>
      </c>
      <c r="V41" s="13">
        <v>261</v>
      </c>
      <c r="W41" s="16">
        <f t="shared" si="55"/>
        <v>2.1</v>
      </c>
      <c r="X41" s="11">
        <v>6773823</v>
      </c>
      <c r="Y41" s="14">
        <f t="shared" si="56"/>
        <v>62833</v>
      </c>
      <c r="Z41" s="9">
        <f t="shared" si="57"/>
        <v>99.1</v>
      </c>
      <c r="AA41" s="9">
        <f t="shared" si="58"/>
        <v>0.9</v>
      </c>
      <c r="AB41" s="13">
        <v>141773</v>
      </c>
      <c r="AC41" s="13">
        <v>231</v>
      </c>
      <c r="AD41" s="16">
        <f t="shared" si="59"/>
        <v>2.1</v>
      </c>
      <c r="AE41" s="11">
        <v>6786946</v>
      </c>
      <c r="AF41" s="14">
        <f t="shared" si="74"/>
        <v>49710</v>
      </c>
      <c r="AG41" s="9">
        <f t="shared" si="61"/>
        <v>99.3</v>
      </c>
      <c r="AH41" s="9">
        <f t="shared" si="62"/>
        <v>0.7</v>
      </c>
      <c r="AI41" s="13">
        <v>141082</v>
      </c>
      <c r="AJ41" s="13">
        <v>186</v>
      </c>
      <c r="AK41" s="16">
        <f t="shared" si="63"/>
        <v>2.1</v>
      </c>
      <c r="AL41" s="11">
        <v>6807368</v>
      </c>
      <c r="AM41" s="14">
        <f t="shared" si="75"/>
        <v>29288</v>
      </c>
      <c r="AN41" s="9">
        <f t="shared" si="65"/>
        <v>99.6</v>
      </c>
      <c r="AO41" s="9">
        <f t="shared" si="66"/>
        <v>0.4</v>
      </c>
      <c r="AP41" s="13">
        <v>141184</v>
      </c>
      <c r="AQ41" s="13">
        <v>153</v>
      </c>
      <c r="AR41" s="16">
        <f t="shared" si="67"/>
        <v>2.1</v>
      </c>
      <c r="AS41" s="11">
        <v>6825464</v>
      </c>
      <c r="AT41" s="14">
        <f t="shared" si="41"/>
        <v>11192</v>
      </c>
      <c r="AU41" s="33">
        <f t="shared" si="77"/>
        <v>99.8</v>
      </c>
      <c r="AV41" s="33">
        <f t="shared" si="70"/>
        <v>0.2</v>
      </c>
      <c r="AW41" s="13">
        <v>138319</v>
      </c>
      <c r="AX41" s="13">
        <v>95</v>
      </c>
      <c r="AY41" s="16">
        <f t="shared" si="29"/>
        <v>2</v>
      </c>
      <c r="AZ41" s="11">
        <v>6830055</v>
      </c>
      <c r="BA41" s="14">
        <f t="shared" si="42"/>
        <v>6601</v>
      </c>
      <c r="BB41" s="33">
        <f t="shared" si="78"/>
        <v>99.9</v>
      </c>
      <c r="BC41" s="33">
        <f t="shared" si="73"/>
        <v>0.1</v>
      </c>
      <c r="BD41" s="13">
        <v>138274</v>
      </c>
      <c r="BE41" s="13">
        <v>69</v>
      </c>
      <c r="BF41" s="16">
        <f t="shared" si="76"/>
        <v>2</v>
      </c>
    </row>
    <row r="42" spans="1:58" x14ac:dyDescent="0.2">
      <c r="A42" s="8">
        <v>43312</v>
      </c>
      <c r="B42" s="10">
        <v>6872899</v>
      </c>
      <c r="C42" s="11">
        <v>6681588</v>
      </c>
      <c r="D42" s="14">
        <f t="shared" si="44"/>
        <v>191311</v>
      </c>
      <c r="E42" s="9">
        <f t="shared" si="45"/>
        <v>97.2</v>
      </c>
      <c r="F42" s="9">
        <f t="shared" si="46"/>
        <v>2.8</v>
      </c>
      <c r="G42" s="13">
        <v>139167</v>
      </c>
      <c r="H42" s="13">
        <v>374</v>
      </c>
      <c r="I42" s="16">
        <f t="shared" si="47"/>
        <v>2</v>
      </c>
      <c r="J42" s="11">
        <v>6722583</v>
      </c>
      <c r="K42" s="14">
        <f t="shared" si="48"/>
        <v>150316</v>
      </c>
      <c r="L42" s="9">
        <f t="shared" si="49"/>
        <v>97.8</v>
      </c>
      <c r="M42" s="9">
        <f t="shared" si="50"/>
        <v>2.2000000000000002</v>
      </c>
      <c r="N42" s="13">
        <v>141383</v>
      </c>
      <c r="O42" s="13">
        <v>349</v>
      </c>
      <c r="P42" s="16">
        <f t="shared" si="51"/>
        <v>2.1</v>
      </c>
      <c r="Q42" s="11">
        <v>6753315</v>
      </c>
      <c r="R42" s="14">
        <f t="shared" si="52"/>
        <v>119584</v>
      </c>
      <c r="S42" s="9">
        <f t="shared" si="53"/>
        <v>98.3</v>
      </c>
      <c r="T42" s="9">
        <f t="shared" si="54"/>
        <v>1.7</v>
      </c>
      <c r="U42" s="13">
        <v>142760</v>
      </c>
      <c r="V42" s="13">
        <v>293</v>
      </c>
      <c r="W42" s="16">
        <f t="shared" si="55"/>
        <v>2.1</v>
      </c>
      <c r="X42" s="11">
        <v>6782793</v>
      </c>
      <c r="Y42" s="14">
        <f t="shared" si="56"/>
        <v>90106</v>
      </c>
      <c r="Z42" s="9">
        <f t="shared" si="57"/>
        <v>98.7</v>
      </c>
      <c r="AA42" s="9">
        <f t="shared" si="58"/>
        <v>1.3</v>
      </c>
      <c r="AB42" s="13">
        <v>142716</v>
      </c>
      <c r="AC42" s="13">
        <v>273</v>
      </c>
      <c r="AD42" s="16">
        <f t="shared" si="59"/>
        <v>2.1</v>
      </c>
      <c r="AE42" s="11">
        <v>6798542</v>
      </c>
      <c r="AF42" s="14">
        <f t="shared" si="74"/>
        <v>74357</v>
      </c>
      <c r="AG42" s="9">
        <f t="shared" si="61"/>
        <v>98.9</v>
      </c>
      <c r="AH42" s="9">
        <f t="shared" si="62"/>
        <v>1.1000000000000001</v>
      </c>
      <c r="AI42" s="13">
        <v>141411</v>
      </c>
      <c r="AJ42" s="13">
        <v>235</v>
      </c>
      <c r="AK42" s="16">
        <f t="shared" si="63"/>
        <v>2.1</v>
      </c>
      <c r="AL42" s="11">
        <v>6822552</v>
      </c>
      <c r="AM42" s="14">
        <f t="shared" si="75"/>
        <v>50347</v>
      </c>
      <c r="AN42" s="9">
        <f t="shared" si="65"/>
        <v>99.3</v>
      </c>
      <c r="AO42" s="9">
        <f t="shared" si="66"/>
        <v>0.7</v>
      </c>
      <c r="AP42" s="13">
        <v>141761</v>
      </c>
      <c r="AQ42" s="13">
        <v>203</v>
      </c>
      <c r="AR42" s="16">
        <f t="shared" si="67"/>
        <v>2.1</v>
      </c>
      <c r="AS42" s="11">
        <v>6845016</v>
      </c>
      <c r="AT42" s="14">
        <f t="shared" si="41"/>
        <v>27883</v>
      </c>
      <c r="AU42" s="33">
        <f t="shared" si="77"/>
        <v>99.6</v>
      </c>
      <c r="AV42" s="33">
        <f t="shared" si="70"/>
        <v>0.4</v>
      </c>
      <c r="AW42" s="13">
        <v>138365</v>
      </c>
      <c r="AX42" s="13">
        <v>156</v>
      </c>
      <c r="AY42" s="16">
        <f t="shared" si="29"/>
        <v>2</v>
      </c>
      <c r="AZ42" s="11">
        <v>6856676</v>
      </c>
      <c r="BA42" s="14">
        <f t="shared" si="42"/>
        <v>16223</v>
      </c>
      <c r="BB42" s="33">
        <f t="shared" si="78"/>
        <v>99.8</v>
      </c>
      <c r="BC42" s="33">
        <f t="shared" si="73"/>
        <v>0.2</v>
      </c>
      <c r="BD42" s="13">
        <v>138191</v>
      </c>
      <c r="BE42" s="13">
        <v>119</v>
      </c>
      <c r="BF42" s="16">
        <f t="shared" si="76"/>
        <v>2</v>
      </c>
    </row>
    <row r="43" spans="1:58" x14ac:dyDescent="0.2">
      <c r="A43" s="8">
        <v>43343</v>
      </c>
      <c r="B43" s="10">
        <v>6911842</v>
      </c>
      <c r="C43" s="11">
        <v>6663773</v>
      </c>
      <c r="D43" s="14">
        <f t="shared" si="44"/>
        <v>248069</v>
      </c>
      <c r="E43" s="9">
        <f t="shared" si="45"/>
        <v>96.4</v>
      </c>
      <c r="F43" s="9">
        <f t="shared" si="46"/>
        <v>3.6</v>
      </c>
      <c r="G43" s="13">
        <v>139932</v>
      </c>
      <c r="H43" s="13">
        <v>402</v>
      </c>
      <c r="I43" s="16">
        <f t="shared" si="47"/>
        <v>2</v>
      </c>
      <c r="J43" s="11">
        <v>6724934</v>
      </c>
      <c r="K43" s="14">
        <f t="shared" si="48"/>
        <v>186908</v>
      </c>
      <c r="L43" s="9">
        <f t="shared" si="49"/>
        <v>97.3</v>
      </c>
      <c r="M43" s="9">
        <f t="shared" si="50"/>
        <v>2.7</v>
      </c>
      <c r="N43" s="13">
        <v>141980</v>
      </c>
      <c r="O43" s="13">
        <v>372</v>
      </c>
      <c r="P43" s="16">
        <f t="shared" si="51"/>
        <v>2.1</v>
      </c>
      <c r="Q43" s="11">
        <v>6760792</v>
      </c>
      <c r="R43" s="14">
        <f t="shared" si="52"/>
        <v>151050</v>
      </c>
      <c r="S43" s="9">
        <f t="shared" si="53"/>
        <v>97.8</v>
      </c>
      <c r="T43" s="9">
        <f t="shared" si="54"/>
        <v>2.2000000000000002</v>
      </c>
      <c r="U43" s="13">
        <v>143331</v>
      </c>
      <c r="V43" s="13">
        <v>330</v>
      </c>
      <c r="W43" s="16">
        <f t="shared" si="55"/>
        <v>2.1</v>
      </c>
      <c r="X43" s="11">
        <v>6794858</v>
      </c>
      <c r="Y43" s="14">
        <f t="shared" si="56"/>
        <v>116984</v>
      </c>
      <c r="Z43" s="9">
        <f t="shared" si="57"/>
        <v>98.3</v>
      </c>
      <c r="AA43" s="9">
        <f t="shared" si="58"/>
        <v>1.7</v>
      </c>
      <c r="AB43" s="13">
        <v>143314</v>
      </c>
      <c r="AC43" s="13">
        <v>296</v>
      </c>
      <c r="AD43" s="16">
        <f t="shared" si="59"/>
        <v>2.1</v>
      </c>
      <c r="AE43" s="11">
        <v>6812467</v>
      </c>
      <c r="AF43" s="14">
        <f t="shared" si="74"/>
        <v>99375</v>
      </c>
      <c r="AG43" s="9">
        <f t="shared" si="61"/>
        <v>98.6</v>
      </c>
      <c r="AH43" s="9">
        <f t="shared" si="62"/>
        <v>1.4</v>
      </c>
      <c r="AI43" s="13">
        <v>141814</v>
      </c>
      <c r="AJ43" s="13">
        <v>263</v>
      </c>
      <c r="AK43" s="16">
        <f t="shared" si="63"/>
        <v>2.1</v>
      </c>
      <c r="AL43" s="11">
        <v>6839450</v>
      </c>
      <c r="AM43" s="14">
        <f t="shared" si="75"/>
        <v>72392</v>
      </c>
      <c r="AN43" s="9">
        <f t="shared" si="65"/>
        <v>99</v>
      </c>
      <c r="AO43" s="9">
        <f t="shared" si="66"/>
        <v>1</v>
      </c>
      <c r="AP43" s="13">
        <v>142164</v>
      </c>
      <c r="AQ43" s="13">
        <v>229</v>
      </c>
      <c r="AR43" s="16">
        <f t="shared" si="67"/>
        <v>2.1</v>
      </c>
      <c r="AS43" s="11">
        <v>6865324</v>
      </c>
      <c r="AT43" s="14">
        <f t="shared" si="41"/>
        <v>46518</v>
      </c>
      <c r="AU43" s="33">
        <f t="shared" si="77"/>
        <v>99.3</v>
      </c>
      <c r="AV43" s="33">
        <f t="shared" si="70"/>
        <v>0.7</v>
      </c>
      <c r="AW43" s="13">
        <v>138707</v>
      </c>
      <c r="AX43" s="13">
        <v>194</v>
      </c>
      <c r="AY43" s="16">
        <f t="shared" si="29"/>
        <v>2</v>
      </c>
      <c r="AZ43" s="11">
        <v>6878353</v>
      </c>
      <c r="BA43" s="14">
        <f t="shared" si="42"/>
        <v>33489</v>
      </c>
      <c r="BB43" s="33">
        <f t="shared" si="78"/>
        <v>99.5</v>
      </c>
      <c r="BC43" s="33">
        <f t="shared" si="73"/>
        <v>0.5</v>
      </c>
      <c r="BD43" s="13">
        <v>138497</v>
      </c>
      <c r="BE43" s="13">
        <v>174</v>
      </c>
      <c r="BF43" s="16">
        <f t="shared" si="76"/>
        <v>2</v>
      </c>
    </row>
    <row r="44" spans="1:58" x14ac:dyDescent="0.2">
      <c r="A44" s="8">
        <v>43373</v>
      </c>
      <c r="B44" s="10">
        <v>6936726</v>
      </c>
      <c r="C44" s="11">
        <v>6428676</v>
      </c>
      <c r="D44" s="14">
        <f t="shared" si="44"/>
        <v>508050</v>
      </c>
      <c r="E44" s="9">
        <f t="shared" si="45"/>
        <v>92.7</v>
      </c>
      <c r="F44" s="9">
        <f t="shared" si="46"/>
        <v>7.3</v>
      </c>
      <c r="G44" s="13">
        <v>141161</v>
      </c>
      <c r="H44" s="13">
        <v>484</v>
      </c>
      <c r="I44" s="16">
        <f t="shared" si="47"/>
        <v>2</v>
      </c>
      <c r="J44" s="11">
        <v>6665679</v>
      </c>
      <c r="K44" s="14">
        <f t="shared" si="48"/>
        <v>271047</v>
      </c>
      <c r="L44" s="9">
        <f t="shared" si="49"/>
        <v>96.1</v>
      </c>
      <c r="M44" s="9">
        <f t="shared" si="50"/>
        <v>3.9</v>
      </c>
      <c r="N44" s="13">
        <v>142777</v>
      </c>
      <c r="O44" s="13">
        <v>434</v>
      </c>
      <c r="P44" s="16">
        <f t="shared" si="51"/>
        <v>2.1</v>
      </c>
      <c r="Q44" s="11">
        <v>6740789</v>
      </c>
      <c r="R44" s="14">
        <f t="shared" si="52"/>
        <v>195937</v>
      </c>
      <c r="S44" s="9">
        <f t="shared" si="53"/>
        <v>97.2</v>
      </c>
      <c r="T44" s="9">
        <f t="shared" si="54"/>
        <v>2.8</v>
      </c>
      <c r="U44" s="13">
        <v>144127</v>
      </c>
      <c r="V44" s="13">
        <v>368</v>
      </c>
      <c r="W44" s="16">
        <f t="shared" si="55"/>
        <v>2.1</v>
      </c>
      <c r="X44" s="11">
        <v>6783741</v>
      </c>
      <c r="Y44" s="14">
        <f t="shared" si="56"/>
        <v>152985</v>
      </c>
      <c r="Z44" s="9">
        <f t="shared" si="57"/>
        <v>97.8</v>
      </c>
      <c r="AA44" s="9">
        <f t="shared" si="58"/>
        <v>2.2000000000000002</v>
      </c>
      <c r="AB44" s="13">
        <v>144076</v>
      </c>
      <c r="AC44" s="13">
        <v>321</v>
      </c>
      <c r="AD44" s="16">
        <f>ROUND(AB44/$B44*100,1)</f>
        <v>2.1</v>
      </c>
      <c r="AE44" s="11">
        <v>6805068</v>
      </c>
      <c r="AF44" s="14">
        <f t="shared" si="74"/>
        <v>131658</v>
      </c>
      <c r="AG44" s="9">
        <f t="shared" si="61"/>
        <v>98.1</v>
      </c>
      <c r="AH44" s="9">
        <f t="shared" si="62"/>
        <v>1.9</v>
      </c>
      <c r="AI44" s="13">
        <v>142356</v>
      </c>
      <c r="AJ44" s="13">
        <v>292</v>
      </c>
      <c r="AK44" s="16">
        <f>ROUND(AI44/$B44*100,1)</f>
        <v>2.1</v>
      </c>
      <c r="AL44" s="11">
        <v>6836026</v>
      </c>
      <c r="AM44" s="14">
        <f t="shared" si="75"/>
        <v>100700</v>
      </c>
      <c r="AN44" s="9">
        <f t="shared" si="65"/>
        <v>98.5</v>
      </c>
      <c r="AO44" s="9">
        <f t="shared" si="66"/>
        <v>1.5</v>
      </c>
      <c r="AP44" s="13">
        <v>142662</v>
      </c>
      <c r="AQ44" s="13">
        <v>267</v>
      </c>
      <c r="AR44" s="16">
        <f>ROUND(AP44/$B44*100,1)</f>
        <v>2.1</v>
      </c>
      <c r="AS44" s="11">
        <v>6866439</v>
      </c>
      <c r="AT44" s="14">
        <f t="shared" si="41"/>
        <v>70287</v>
      </c>
      <c r="AU44" s="33">
        <f t="shared" si="77"/>
        <v>99</v>
      </c>
      <c r="AV44" s="33">
        <f t="shared" si="70"/>
        <v>1</v>
      </c>
      <c r="AW44" s="13">
        <v>138794</v>
      </c>
      <c r="AX44" s="13">
        <v>233</v>
      </c>
      <c r="AY44" s="16">
        <f t="shared" si="29"/>
        <v>2</v>
      </c>
      <c r="AZ44" s="11">
        <v>6881881</v>
      </c>
      <c r="BA44" s="14">
        <f t="shared" si="42"/>
        <v>54845</v>
      </c>
      <c r="BB44" s="33">
        <f t="shared" si="78"/>
        <v>99.2</v>
      </c>
      <c r="BC44" s="33">
        <f t="shared" si="73"/>
        <v>0.8</v>
      </c>
      <c r="BD44" s="13">
        <v>138625</v>
      </c>
      <c r="BE44" s="13">
        <v>225</v>
      </c>
      <c r="BF44" s="16">
        <f t="shared" si="76"/>
        <v>2</v>
      </c>
    </row>
    <row r="45" spans="1:58" x14ac:dyDescent="0.2">
      <c r="A45" s="8">
        <v>43404</v>
      </c>
      <c r="B45" s="10">
        <v>6955218</v>
      </c>
      <c r="C45" s="11">
        <v>6144788</v>
      </c>
      <c r="D45" s="14">
        <f t="shared" si="44"/>
        <v>810430</v>
      </c>
      <c r="E45" s="9">
        <f t="shared" si="45"/>
        <v>88.3</v>
      </c>
      <c r="F45" s="9">
        <f t="shared" si="46"/>
        <v>11.7</v>
      </c>
      <c r="G45" s="13">
        <v>142453</v>
      </c>
      <c r="H45" s="13">
        <v>543</v>
      </c>
      <c r="I45" s="16">
        <f t="shared" si="47"/>
        <v>2</v>
      </c>
      <c r="J45" s="11">
        <v>6390308</v>
      </c>
      <c r="K45" s="14">
        <f t="shared" si="48"/>
        <v>564910</v>
      </c>
      <c r="L45" s="9">
        <f t="shared" si="49"/>
        <v>91.9</v>
      </c>
      <c r="M45" s="9">
        <f t="shared" si="50"/>
        <v>8.1</v>
      </c>
      <c r="N45" s="13">
        <v>143503</v>
      </c>
      <c r="O45" s="13">
        <v>480</v>
      </c>
      <c r="P45" s="16">
        <f t="shared" si="51"/>
        <v>2.1</v>
      </c>
      <c r="Q45" s="11">
        <v>6627877</v>
      </c>
      <c r="R45" s="14">
        <f t="shared" si="52"/>
        <v>327341</v>
      </c>
      <c r="S45" s="9">
        <f t="shared" si="53"/>
        <v>95.3</v>
      </c>
      <c r="T45" s="9">
        <f t="shared" si="54"/>
        <v>4.7</v>
      </c>
      <c r="U45" s="13">
        <v>145414</v>
      </c>
      <c r="V45" s="13">
        <v>401</v>
      </c>
      <c r="W45" s="16">
        <f t="shared" si="55"/>
        <v>2.1</v>
      </c>
      <c r="X45" s="11">
        <v>6749300</v>
      </c>
      <c r="Y45" s="14">
        <f>$B45-X45</f>
        <v>205918</v>
      </c>
      <c r="Z45" s="9">
        <f t="shared" si="57"/>
        <v>97</v>
      </c>
      <c r="AA45" s="9">
        <f t="shared" si="58"/>
        <v>3</v>
      </c>
      <c r="AB45" s="13">
        <v>145512</v>
      </c>
      <c r="AC45" s="13">
        <v>373</v>
      </c>
      <c r="AD45" s="16">
        <f t="shared" si="59"/>
        <v>2.1</v>
      </c>
      <c r="AE45" s="11">
        <v>6778411</v>
      </c>
      <c r="AF45" s="14">
        <f t="shared" si="74"/>
        <v>176807</v>
      </c>
      <c r="AG45" s="9">
        <f t="shared" si="61"/>
        <v>97.5</v>
      </c>
      <c r="AH45" s="9">
        <f t="shared" si="62"/>
        <v>2.5</v>
      </c>
      <c r="AI45" s="13">
        <v>143823</v>
      </c>
      <c r="AJ45" s="13">
        <v>331</v>
      </c>
      <c r="AK45" s="16">
        <f t="shared" ref="AK45:AK46" si="79">ROUND(AI45/$B45*100,1)</f>
        <v>2.1</v>
      </c>
      <c r="AL45" s="11">
        <v>6817352</v>
      </c>
      <c r="AM45" s="14">
        <f t="shared" si="75"/>
        <v>137866</v>
      </c>
      <c r="AN45" s="9">
        <f t="shared" si="65"/>
        <v>98</v>
      </c>
      <c r="AO45" s="9">
        <f t="shared" si="66"/>
        <v>2</v>
      </c>
      <c r="AP45" s="13">
        <v>143828</v>
      </c>
      <c r="AQ45" s="13">
        <v>318</v>
      </c>
      <c r="AR45" s="16">
        <f t="shared" ref="AR45:AR46" si="80">ROUND(AP45/$B45*100,1)</f>
        <v>2.1</v>
      </c>
      <c r="AS45" s="11">
        <v>6853460</v>
      </c>
      <c r="AT45" s="14">
        <f t="shared" si="41"/>
        <v>101758</v>
      </c>
      <c r="AU45" s="33">
        <f t="shared" si="77"/>
        <v>98.5</v>
      </c>
      <c r="AV45" s="33">
        <f t="shared" si="70"/>
        <v>1.5</v>
      </c>
      <c r="AW45" s="13">
        <v>139509</v>
      </c>
      <c r="AX45" s="13">
        <v>267</v>
      </c>
      <c r="AY45" s="16">
        <f t="shared" si="29"/>
        <v>2</v>
      </c>
      <c r="AZ45" s="11">
        <v>6872087</v>
      </c>
      <c r="BA45" s="14">
        <f t="shared" si="42"/>
        <v>83131</v>
      </c>
      <c r="BB45" s="33">
        <f t="shared" si="78"/>
        <v>98.8</v>
      </c>
      <c r="BC45" s="33">
        <f t="shared" si="73"/>
        <v>1.2</v>
      </c>
      <c r="BD45" s="13">
        <v>139281</v>
      </c>
      <c r="BE45" s="13">
        <v>266</v>
      </c>
      <c r="BF45" s="16">
        <f t="shared" si="76"/>
        <v>2</v>
      </c>
    </row>
    <row r="46" spans="1:58" x14ac:dyDescent="0.2">
      <c r="A46" s="8">
        <v>43434</v>
      </c>
      <c r="B46" s="10">
        <v>6986462</v>
      </c>
      <c r="C46" s="11">
        <v>5778420</v>
      </c>
      <c r="D46" s="14">
        <f t="shared" si="44"/>
        <v>1208042</v>
      </c>
      <c r="E46" s="9">
        <f t="shared" si="45"/>
        <v>82.7</v>
      </c>
      <c r="F46" s="9">
        <f t="shared" si="46"/>
        <v>17.3</v>
      </c>
      <c r="G46" s="13">
        <v>144020</v>
      </c>
      <c r="H46" s="13">
        <v>641</v>
      </c>
      <c r="I46" s="16">
        <f t="shared" si="47"/>
        <v>2.1</v>
      </c>
      <c r="J46" s="11">
        <v>6022998</v>
      </c>
      <c r="K46" s="14">
        <f t="shared" si="48"/>
        <v>963464</v>
      </c>
      <c r="L46" s="9">
        <f t="shared" si="49"/>
        <v>86.2</v>
      </c>
      <c r="M46" s="9">
        <f t="shared" si="50"/>
        <v>13.8</v>
      </c>
      <c r="N46" s="13">
        <v>144150</v>
      </c>
      <c r="O46" s="13">
        <v>565</v>
      </c>
      <c r="P46" s="16">
        <f t="shared" si="51"/>
        <v>2.1</v>
      </c>
      <c r="Q46" s="11">
        <v>6259906</v>
      </c>
      <c r="R46" s="14">
        <f t="shared" si="52"/>
        <v>726556</v>
      </c>
      <c r="S46" s="9">
        <f t="shared" si="53"/>
        <v>89.6</v>
      </c>
      <c r="T46" s="9">
        <f t="shared" si="54"/>
        <v>10.4</v>
      </c>
      <c r="U46" s="13">
        <v>146760</v>
      </c>
      <c r="V46" s="13">
        <v>482</v>
      </c>
      <c r="W46" s="16">
        <f t="shared" si="55"/>
        <v>2.1</v>
      </c>
      <c r="X46" s="11">
        <v>6625722</v>
      </c>
      <c r="Y46" s="14">
        <f t="shared" si="56"/>
        <v>360740</v>
      </c>
      <c r="Z46" s="9">
        <f t="shared" si="57"/>
        <v>94.8</v>
      </c>
      <c r="AA46" s="9">
        <f t="shared" si="58"/>
        <v>5.2</v>
      </c>
      <c r="AB46" s="13">
        <v>147155</v>
      </c>
      <c r="AC46" s="13">
        <v>484</v>
      </c>
      <c r="AD46" s="16">
        <f t="shared" si="59"/>
        <v>2.1</v>
      </c>
      <c r="AE46" s="11">
        <v>6739397</v>
      </c>
      <c r="AF46" s="14">
        <f t="shared" si="74"/>
        <v>247065</v>
      </c>
      <c r="AG46" s="9">
        <f t="shared" si="61"/>
        <v>96.5</v>
      </c>
      <c r="AH46" s="9">
        <f t="shared" si="62"/>
        <v>3.5</v>
      </c>
      <c r="AI46" s="13">
        <v>145550</v>
      </c>
      <c r="AJ46" s="13">
        <v>381</v>
      </c>
      <c r="AK46" s="16">
        <f t="shared" si="79"/>
        <v>2.1</v>
      </c>
      <c r="AL46" s="11">
        <v>6799078</v>
      </c>
      <c r="AM46" s="14">
        <f t="shared" si="75"/>
        <v>187384</v>
      </c>
      <c r="AN46" s="9">
        <f t="shared" si="65"/>
        <v>97.3</v>
      </c>
      <c r="AO46" s="9">
        <f t="shared" si="66"/>
        <v>2.7</v>
      </c>
      <c r="AP46" s="13">
        <v>145457</v>
      </c>
      <c r="AQ46" s="13">
        <v>359</v>
      </c>
      <c r="AR46" s="16">
        <f t="shared" si="80"/>
        <v>2.1</v>
      </c>
      <c r="AS46" s="11">
        <v>6847254</v>
      </c>
      <c r="AT46" s="14">
        <f t="shared" si="41"/>
        <v>139208</v>
      </c>
      <c r="AU46" s="33">
        <f t="shared" si="77"/>
        <v>98</v>
      </c>
      <c r="AV46" s="33">
        <f t="shared" si="70"/>
        <v>2</v>
      </c>
      <c r="AW46" s="13">
        <v>140638</v>
      </c>
      <c r="AX46" s="13">
        <v>295</v>
      </c>
      <c r="AY46" s="16">
        <f t="shared" si="29"/>
        <v>2</v>
      </c>
      <c r="AZ46" s="11">
        <v>6869357</v>
      </c>
      <c r="BA46" s="14">
        <f t="shared" si="42"/>
        <v>117105</v>
      </c>
      <c r="BB46" s="33">
        <f t="shared" si="78"/>
        <v>98.3</v>
      </c>
      <c r="BC46" s="33">
        <f t="shared" si="73"/>
        <v>1.7</v>
      </c>
      <c r="BD46" s="13">
        <v>140753</v>
      </c>
      <c r="BE46" s="13">
        <v>310</v>
      </c>
      <c r="BF46" s="16">
        <f t="shared" si="76"/>
        <v>2</v>
      </c>
    </row>
    <row r="47" spans="1:58" x14ac:dyDescent="0.2">
      <c r="A47" s="8">
        <v>43465</v>
      </c>
      <c r="B47" s="10">
        <v>7005234</v>
      </c>
      <c r="C47" s="12" t="s">
        <v>13</v>
      </c>
      <c r="D47" s="12" t="s">
        <v>13</v>
      </c>
      <c r="E47" s="12" t="s">
        <v>13</v>
      </c>
      <c r="F47" s="12" t="s">
        <v>13</v>
      </c>
      <c r="G47" s="12" t="s">
        <v>13</v>
      </c>
      <c r="H47" s="12" t="s">
        <v>13</v>
      </c>
      <c r="I47" s="12" t="s">
        <v>13</v>
      </c>
      <c r="J47" s="11">
        <v>5503183</v>
      </c>
      <c r="K47" s="14">
        <f t="shared" si="48"/>
        <v>1502051</v>
      </c>
      <c r="L47" s="9">
        <f>ROUND(J47/$B47*100,1)</f>
        <v>78.599999999999994</v>
      </c>
      <c r="M47" s="9">
        <f>ROUND(K47/$B47*100,1)</f>
        <v>21.4</v>
      </c>
      <c r="N47" s="13">
        <v>145776</v>
      </c>
      <c r="O47" s="13">
        <v>878</v>
      </c>
      <c r="P47" s="16">
        <f>ROUND(N47/$B47*100,1)</f>
        <v>2.1</v>
      </c>
      <c r="Q47" s="11">
        <v>5739011</v>
      </c>
      <c r="R47" s="14">
        <f t="shared" si="52"/>
        <v>1266223</v>
      </c>
      <c r="S47" s="9">
        <f>ROUND(Q47/$B47*100,1)</f>
        <v>81.900000000000006</v>
      </c>
      <c r="T47" s="9">
        <f>ROUND(R47/$B47*100,1)</f>
        <v>18.100000000000001</v>
      </c>
      <c r="U47" s="13">
        <v>149249</v>
      </c>
      <c r="V47" s="13">
        <v>562</v>
      </c>
      <c r="W47" s="16">
        <f>ROUND(U47/$B47*100,1)</f>
        <v>2.1</v>
      </c>
      <c r="X47" s="11">
        <v>6104440</v>
      </c>
      <c r="Y47" s="14">
        <f t="shared" si="56"/>
        <v>900794</v>
      </c>
      <c r="Z47" s="9">
        <f t="shared" ref="Z47:AA49" si="81">ROUND(X47/$B47*100,1)</f>
        <v>87.1</v>
      </c>
      <c r="AA47" s="9">
        <f t="shared" si="81"/>
        <v>12.9</v>
      </c>
      <c r="AB47" s="13">
        <v>149231</v>
      </c>
      <c r="AC47" s="13">
        <v>609</v>
      </c>
      <c r="AD47" s="16">
        <f>ROUND(AB47/$B47*100,1)</f>
        <v>2.1</v>
      </c>
      <c r="AE47" s="11">
        <v>6322583</v>
      </c>
      <c r="AF47" s="14">
        <f t="shared" si="74"/>
        <v>682651</v>
      </c>
      <c r="AG47" s="9">
        <f t="shared" si="61"/>
        <v>90.3</v>
      </c>
      <c r="AH47" s="9">
        <f t="shared" si="62"/>
        <v>9.6999999999999993</v>
      </c>
      <c r="AI47" s="13">
        <v>148476</v>
      </c>
      <c r="AJ47" s="13">
        <v>472</v>
      </c>
      <c r="AK47" s="16">
        <f>ROUND(AI47/$B47*100,1)</f>
        <v>2.1</v>
      </c>
      <c r="AL47" s="11">
        <v>6739725</v>
      </c>
      <c r="AM47" s="14">
        <f t="shared" si="75"/>
        <v>265509</v>
      </c>
      <c r="AN47" s="9">
        <f t="shared" si="65"/>
        <v>96.2</v>
      </c>
      <c r="AO47" s="9">
        <f t="shared" si="66"/>
        <v>3.8</v>
      </c>
      <c r="AP47" s="13">
        <v>147881</v>
      </c>
      <c r="AQ47" s="13">
        <v>410</v>
      </c>
      <c r="AR47" s="16">
        <f>ROUND(AP47/$B47*100,1)</f>
        <v>2.1</v>
      </c>
      <c r="AS47" s="11">
        <v>6824213</v>
      </c>
      <c r="AT47" s="14">
        <f t="shared" si="41"/>
        <v>181021</v>
      </c>
      <c r="AU47" s="33">
        <f t="shared" si="77"/>
        <v>97.4</v>
      </c>
      <c r="AV47" s="33">
        <f t="shared" si="70"/>
        <v>2.6</v>
      </c>
      <c r="AW47" s="13">
        <v>142941</v>
      </c>
      <c r="AX47" s="13">
        <v>368</v>
      </c>
      <c r="AY47" s="16">
        <f t="shared" si="29"/>
        <v>2</v>
      </c>
      <c r="AZ47" s="11">
        <v>6853165</v>
      </c>
      <c r="BA47" s="14">
        <f t="shared" si="42"/>
        <v>152069</v>
      </c>
      <c r="BB47" s="33">
        <f t="shared" si="78"/>
        <v>97.8</v>
      </c>
      <c r="BC47" s="33">
        <f t="shared" si="73"/>
        <v>2.2000000000000002</v>
      </c>
      <c r="BD47" s="13">
        <v>142874</v>
      </c>
      <c r="BE47" s="13">
        <v>357</v>
      </c>
      <c r="BF47" s="16">
        <f t="shared" si="76"/>
        <v>2</v>
      </c>
    </row>
    <row r="48" spans="1:58" x14ac:dyDescent="0.2">
      <c r="A48" s="8">
        <v>43496</v>
      </c>
      <c r="B48" s="10">
        <v>7026673</v>
      </c>
      <c r="C48" s="12" t="s">
        <v>13</v>
      </c>
      <c r="D48" s="12" t="s">
        <v>13</v>
      </c>
      <c r="E48" s="12" t="s">
        <v>13</v>
      </c>
      <c r="F48" s="12" t="s">
        <v>13</v>
      </c>
      <c r="G48" s="12" t="s">
        <v>13</v>
      </c>
      <c r="H48" s="12" t="s">
        <v>13</v>
      </c>
      <c r="I48" s="12" t="s">
        <v>13</v>
      </c>
      <c r="J48" s="12" t="s">
        <v>13</v>
      </c>
      <c r="K48" s="12" t="s">
        <v>13</v>
      </c>
      <c r="L48" s="12" t="s">
        <v>13</v>
      </c>
      <c r="M48" s="12" t="s">
        <v>13</v>
      </c>
      <c r="N48" s="12" t="s">
        <v>13</v>
      </c>
      <c r="O48" s="12" t="s">
        <v>13</v>
      </c>
      <c r="P48" s="12" t="s">
        <v>13</v>
      </c>
      <c r="Q48" s="11">
        <v>5343304</v>
      </c>
      <c r="R48" s="14">
        <f t="shared" si="52"/>
        <v>1683369</v>
      </c>
      <c r="S48" s="9">
        <f>ROUND(Q48/$B48*100,1)</f>
        <v>76</v>
      </c>
      <c r="T48" s="9">
        <f>ROUND(R48/$B48*100,1)</f>
        <v>24</v>
      </c>
      <c r="U48" s="13">
        <v>151620</v>
      </c>
      <c r="V48" s="13">
        <v>781</v>
      </c>
      <c r="W48" s="16">
        <f>ROUND(U48/$B48*100,1)</f>
        <v>2.2000000000000002</v>
      </c>
      <c r="X48" s="11">
        <v>5707937</v>
      </c>
      <c r="Y48" s="14">
        <f t="shared" si="56"/>
        <v>1318736</v>
      </c>
      <c r="Z48" s="9">
        <f t="shared" si="81"/>
        <v>81.2</v>
      </c>
      <c r="AA48" s="9">
        <f t="shared" si="81"/>
        <v>18.8</v>
      </c>
      <c r="AB48" s="13">
        <v>151014</v>
      </c>
      <c r="AC48" s="13">
        <v>686</v>
      </c>
      <c r="AD48" s="16">
        <f>ROUND(AB48/$B48*100,1)</f>
        <v>2.1</v>
      </c>
      <c r="AE48" s="11">
        <v>5925319</v>
      </c>
      <c r="AF48" s="14">
        <f t="shared" si="74"/>
        <v>1101354</v>
      </c>
      <c r="AG48" s="9">
        <f t="shared" si="61"/>
        <v>84.3</v>
      </c>
      <c r="AH48" s="9">
        <f t="shared" si="62"/>
        <v>15.7</v>
      </c>
      <c r="AI48" s="13">
        <v>149663</v>
      </c>
      <c r="AJ48" s="13">
        <v>538</v>
      </c>
      <c r="AK48" s="16">
        <f>ROUND(AI48/$B48*100,1)</f>
        <v>2.1</v>
      </c>
      <c r="AL48" s="11">
        <v>6472209</v>
      </c>
      <c r="AM48" s="14">
        <f t="shared" si="75"/>
        <v>554464</v>
      </c>
      <c r="AN48" s="9">
        <f t="shared" si="65"/>
        <v>92.1</v>
      </c>
      <c r="AO48" s="9">
        <f t="shared" si="66"/>
        <v>7.9</v>
      </c>
      <c r="AP48" s="13">
        <v>149252</v>
      </c>
      <c r="AQ48" s="13">
        <v>500</v>
      </c>
      <c r="AR48" s="16">
        <f>ROUND(AP48/$B48*100,1)</f>
        <v>2.1</v>
      </c>
      <c r="AS48" s="11">
        <v>6783694</v>
      </c>
      <c r="AT48" s="14">
        <f t="shared" si="41"/>
        <v>242979</v>
      </c>
      <c r="AU48" s="33">
        <f t="shared" si="77"/>
        <v>96.5</v>
      </c>
      <c r="AV48" s="33">
        <f t="shared" si="70"/>
        <v>3.5</v>
      </c>
      <c r="AW48" s="13">
        <v>144158</v>
      </c>
      <c r="AX48" s="13">
        <v>425</v>
      </c>
      <c r="AY48" s="16">
        <f t="shared" si="29"/>
        <v>2.1</v>
      </c>
      <c r="AZ48" s="11">
        <v>6825202</v>
      </c>
      <c r="BA48" s="14">
        <f t="shared" si="42"/>
        <v>201471</v>
      </c>
      <c r="BB48" s="33">
        <f t="shared" si="78"/>
        <v>97.1</v>
      </c>
      <c r="BC48" s="33">
        <f t="shared" si="73"/>
        <v>2.9</v>
      </c>
      <c r="BD48" s="13">
        <v>144189</v>
      </c>
      <c r="BE48" s="13">
        <v>420</v>
      </c>
      <c r="BF48" s="16">
        <f t="shared" si="76"/>
        <v>2.1</v>
      </c>
    </row>
    <row r="49" spans="1:58" x14ac:dyDescent="0.2">
      <c r="A49" s="8">
        <v>43524</v>
      </c>
      <c r="B49" s="10">
        <v>7033172</v>
      </c>
      <c r="C49" s="12" t="s">
        <v>13</v>
      </c>
      <c r="D49" s="12" t="s">
        <v>13</v>
      </c>
      <c r="E49" s="12" t="s">
        <v>13</v>
      </c>
      <c r="F49" s="12" t="s">
        <v>13</v>
      </c>
      <c r="G49" s="12" t="s">
        <v>13</v>
      </c>
      <c r="H49" s="12" t="s">
        <v>13</v>
      </c>
      <c r="I49" s="12" t="s">
        <v>13</v>
      </c>
      <c r="J49" s="12" t="s">
        <v>13</v>
      </c>
      <c r="K49" s="12" t="s">
        <v>13</v>
      </c>
      <c r="L49" s="12" t="s">
        <v>13</v>
      </c>
      <c r="M49" s="12" t="s">
        <v>13</v>
      </c>
      <c r="N49" s="12" t="s">
        <v>13</v>
      </c>
      <c r="O49" s="12" t="s">
        <v>13</v>
      </c>
      <c r="P49" s="12" t="s">
        <v>13</v>
      </c>
      <c r="Q49" s="12" t="s">
        <v>13</v>
      </c>
      <c r="R49" s="12" t="s">
        <v>13</v>
      </c>
      <c r="S49" s="12" t="s">
        <v>13</v>
      </c>
      <c r="T49" s="12" t="s">
        <v>13</v>
      </c>
      <c r="U49" s="12" t="s">
        <v>13</v>
      </c>
      <c r="V49" s="12" t="s">
        <v>13</v>
      </c>
      <c r="W49" s="12" t="s">
        <v>13</v>
      </c>
      <c r="X49" s="11">
        <v>5281499</v>
      </c>
      <c r="Y49" s="14">
        <f t="shared" si="56"/>
        <v>1751673</v>
      </c>
      <c r="Z49" s="9">
        <f t="shared" si="81"/>
        <v>75.099999999999994</v>
      </c>
      <c r="AA49" s="9">
        <f t="shared" si="81"/>
        <v>24.9</v>
      </c>
      <c r="AB49" s="13">
        <v>153140</v>
      </c>
      <c r="AC49" s="13">
        <v>842</v>
      </c>
      <c r="AD49" s="16">
        <f>ROUND(AB49/$B49*100,1)</f>
        <v>2.2000000000000002</v>
      </c>
      <c r="AE49" s="11">
        <v>5498237</v>
      </c>
      <c r="AF49" s="14">
        <f t="shared" si="74"/>
        <v>1534935</v>
      </c>
      <c r="AG49" s="9">
        <f t="shared" si="61"/>
        <v>78.2</v>
      </c>
      <c r="AH49" s="9">
        <f t="shared" si="62"/>
        <v>21.8</v>
      </c>
      <c r="AI49" s="13">
        <v>151546</v>
      </c>
      <c r="AJ49" s="13">
        <v>603</v>
      </c>
      <c r="AK49" s="16">
        <f>ROUND(AI49/$B49*100,1)</f>
        <v>2.2000000000000002</v>
      </c>
      <c r="AL49" s="11">
        <v>6044224</v>
      </c>
      <c r="AM49" s="14">
        <f t="shared" si="75"/>
        <v>988948</v>
      </c>
      <c r="AN49" s="9">
        <f t="shared" si="65"/>
        <v>85.9</v>
      </c>
      <c r="AO49" s="9">
        <f t="shared" si="66"/>
        <v>14.1</v>
      </c>
      <c r="AP49" s="13">
        <v>150770</v>
      </c>
      <c r="AQ49" s="13">
        <v>531</v>
      </c>
      <c r="AR49" s="16">
        <f>ROUND(AP49/$B49*100,1)</f>
        <v>2.1</v>
      </c>
      <c r="AS49" s="11">
        <v>6656667</v>
      </c>
      <c r="AT49" s="14">
        <f t="shared" si="41"/>
        <v>376505</v>
      </c>
      <c r="AU49" s="33">
        <f t="shared" si="77"/>
        <v>94.6</v>
      </c>
      <c r="AV49" s="33">
        <f t="shared" si="70"/>
        <v>5.4</v>
      </c>
      <c r="AW49" s="13">
        <v>144982</v>
      </c>
      <c r="AX49" s="13">
        <v>442</v>
      </c>
      <c r="AY49" s="16">
        <f t="shared" si="29"/>
        <v>2.1</v>
      </c>
      <c r="AZ49" s="11">
        <v>6775790</v>
      </c>
      <c r="BA49" s="14">
        <f t="shared" si="42"/>
        <v>257382</v>
      </c>
      <c r="BB49" s="33">
        <f t="shared" si="78"/>
        <v>96.3</v>
      </c>
      <c r="BC49" s="33">
        <f t="shared" si="73"/>
        <v>3.7</v>
      </c>
      <c r="BD49" s="13">
        <v>145008</v>
      </c>
      <c r="BE49" s="13">
        <v>465</v>
      </c>
      <c r="BF49" s="16">
        <f t="shared" si="76"/>
        <v>2.1</v>
      </c>
    </row>
    <row r="50" spans="1:58" x14ac:dyDescent="0.2">
      <c r="A50" s="8">
        <v>43555</v>
      </c>
      <c r="B50" s="10">
        <v>7033320</v>
      </c>
      <c r="C50" s="12" t="s">
        <v>13</v>
      </c>
      <c r="D50" s="12" t="s">
        <v>13</v>
      </c>
      <c r="E50" s="12" t="s">
        <v>13</v>
      </c>
      <c r="F50" s="12" t="s">
        <v>13</v>
      </c>
      <c r="G50" s="12" t="s">
        <v>13</v>
      </c>
      <c r="H50" s="12" t="s">
        <v>13</v>
      </c>
      <c r="I50" s="12" t="s">
        <v>13</v>
      </c>
      <c r="J50" s="12" t="s">
        <v>13</v>
      </c>
      <c r="K50" s="12" t="s">
        <v>13</v>
      </c>
      <c r="L50" s="12" t="s">
        <v>13</v>
      </c>
      <c r="M50" s="12" t="s">
        <v>13</v>
      </c>
      <c r="N50" s="12" t="s">
        <v>13</v>
      </c>
      <c r="O50" s="12" t="s">
        <v>13</v>
      </c>
      <c r="P50" s="12" t="s">
        <v>13</v>
      </c>
      <c r="Q50" s="12" t="s">
        <v>13</v>
      </c>
      <c r="R50" s="12" t="s">
        <v>13</v>
      </c>
      <c r="S50" s="12" t="s">
        <v>13</v>
      </c>
      <c r="T50" s="12" t="s">
        <v>13</v>
      </c>
      <c r="U50" s="12" t="s">
        <v>13</v>
      </c>
      <c r="V50" s="12" t="s">
        <v>13</v>
      </c>
      <c r="W50" s="12" t="s">
        <v>13</v>
      </c>
      <c r="X50" s="12" t="s">
        <v>13</v>
      </c>
      <c r="Y50" s="12" t="s">
        <v>13</v>
      </c>
      <c r="Z50" s="12" t="s">
        <v>13</v>
      </c>
      <c r="AA50" s="12" t="s">
        <v>13</v>
      </c>
      <c r="AB50" s="12" t="s">
        <v>13</v>
      </c>
      <c r="AC50" s="12" t="s">
        <v>13</v>
      </c>
      <c r="AD50" s="12" t="s">
        <v>13</v>
      </c>
      <c r="AE50" s="11">
        <v>5109233</v>
      </c>
      <c r="AF50" s="14">
        <f t="shared" ref="AF50" si="82">$B50-AE50</f>
        <v>1924087</v>
      </c>
      <c r="AG50" s="9">
        <f t="shared" ref="AG50" si="83">ROUND(AE50/$B50*100,1)</f>
        <v>72.599999999999994</v>
      </c>
      <c r="AH50" s="9">
        <f t="shared" ref="AH50" si="84">ROUND(AF50/$B50*100,1)</f>
        <v>27.4</v>
      </c>
      <c r="AI50" s="13">
        <v>152212</v>
      </c>
      <c r="AJ50" s="13">
        <v>722</v>
      </c>
      <c r="AK50" s="16">
        <f>ROUND(AI50/$B50*100,1)</f>
        <v>2.2000000000000002</v>
      </c>
      <c r="AL50" s="11">
        <v>5653975</v>
      </c>
      <c r="AM50" s="14">
        <f t="shared" si="75"/>
        <v>1379345</v>
      </c>
      <c r="AN50" s="9">
        <f t="shared" si="65"/>
        <v>80.400000000000006</v>
      </c>
      <c r="AO50" s="9">
        <f t="shared" si="66"/>
        <v>19.600000000000001</v>
      </c>
      <c r="AP50" s="13">
        <v>150757</v>
      </c>
      <c r="AQ50" s="13">
        <v>644</v>
      </c>
      <c r="AR50" s="16">
        <f>ROUND(AP50/$B50*100,1)</f>
        <v>2.1</v>
      </c>
      <c r="AS50" s="11">
        <v>6272921</v>
      </c>
      <c r="AT50" s="14">
        <f t="shared" si="41"/>
        <v>760399</v>
      </c>
      <c r="AU50" s="33">
        <f t="shared" si="77"/>
        <v>89.2</v>
      </c>
      <c r="AV50" s="33">
        <f t="shared" si="70"/>
        <v>10.8</v>
      </c>
      <c r="AW50" s="13">
        <v>144639</v>
      </c>
      <c r="AX50" s="13">
        <v>486</v>
      </c>
      <c r="AY50" s="16">
        <f t="shared" si="29"/>
        <v>2.1</v>
      </c>
      <c r="AZ50" s="11">
        <v>6593988</v>
      </c>
      <c r="BA50" s="14">
        <f t="shared" si="42"/>
        <v>439332</v>
      </c>
      <c r="BB50" s="33">
        <f t="shared" si="78"/>
        <v>93.8</v>
      </c>
      <c r="BC50" s="33">
        <f t="shared" si="73"/>
        <v>6.2</v>
      </c>
      <c r="BD50" s="13">
        <v>144592</v>
      </c>
      <c r="BE50" s="13">
        <v>512</v>
      </c>
      <c r="BF50" s="16">
        <f t="shared" si="76"/>
        <v>2.1</v>
      </c>
    </row>
    <row r="51" spans="1:58" x14ac:dyDescent="0.2">
      <c r="A51" s="8">
        <v>43585</v>
      </c>
      <c r="B51" s="10">
        <v>7062156</v>
      </c>
      <c r="C51" s="12" t="s">
        <v>13</v>
      </c>
      <c r="D51" s="12" t="s">
        <v>13</v>
      </c>
      <c r="E51" s="12" t="s">
        <v>13</v>
      </c>
      <c r="F51" s="12" t="s">
        <v>13</v>
      </c>
      <c r="G51" s="12" t="s">
        <v>13</v>
      </c>
      <c r="H51" s="12" t="s">
        <v>13</v>
      </c>
      <c r="I51" s="12" t="s">
        <v>13</v>
      </c>
      <c r="J51" s="12" t="s">
        <v>13</v>
      </c>
      <c r="K51" s="12" t="s">
        <v>13</v>
      </c>
      <c r="L51" s="12" t="s">
        <v>13</v>
      </c>
      <c r="M51" s="12" t="s">
        <v>13</v>
      </c>
      <c r="N51" s="12" t="s">
        <v>13</v>
      </c>
      <c r="O51" s="12" t="s">
        <v>13</v>
      </c>
      <c r="P51" s="12" t="s">
        <v>13</v>
      </c>
      <c r="Q51" s="12" t="s">
        <v>13</v>
      </c>
      <c r="R51" s="12" t="s">
        <v>13</v>
      </c>
      <c r="S51" s="12" t="s">
        <v>13</v>
      </c>
      <c r="T51" s="12" t="s">
        <v>13</v>
      </c>
      <c r="U51" s="12" t="s">
        <v>13</v>
      </c>
      <c r="V51" s="12" t="s">
        <v>13</v>
      </c>
      <c r="W51" s="12" t="s">
        <v>13</v>
      </c>
      <c r="X51" s="12" t="s">
        <v>13</v>
      </c>
      <c r="Y51" s="12" t="s">
        <v>13</v>
      </c>
      <c r="Z51" s="12" t="s">
        <v>13</v>
      </c>
      <c r="AA51" s="12" t="s">
        <v>13</v>
      </c>
      <c r="AB51" s="12" t="s">
        <v>13</v>
      </c>
      <c r="AC51" s="12" t="s">
        <v>13</v>
      </c>
      <c r="AD51" s="12" t="s">
        <v>13</v>
      </c>
      <c r="AE51" s="12" t="s">
        <v>13</v>
      </c>
      <c r="AF51" s="12" t="s">
        <v>13</v>
      </c>
      <c r="AG51" s="12" t="s">
        <v>13</v>
      </c>
      <c r="AH51" s="12" t="s">
        <v>13</v>
      </c>
      <c r="AI51" s="12" t="s">
        <v>13</v>
      </c>
      <c r="AJ51" s="12" t="s">
        <v>13</v>
      </c>
      <c r="AK51" s="12" t="s">
        <v>13</v>
      </c>
      <c r="AL51" s="11">
        <v>5365218</v>
      </c>
      <c r="AM51" s="14">
        <f>$B50-AL51</f>
        <v>1668102</v>
      </c>
      <c r="AN51" s="9">
        <f>ROUND(AL51/$B50*100,1)</f>
        <v>76.3</v>
      </c>
      <c r="AO51" s="9">
        <f>ROUND(AM51/$B50*100,1)</f>
        <v>23.7</v>
      </c>
      <c r="AP51" s="13">
        <v>150974</v>
      </c>
      <c r="AQ51" s="13">
        <v>750</v>
      </c>
      <c r="AR51" s="16">
        <f>ROUND(AP51/$B50*100,1)</f>
        <v>2.1</v>
      </c>
      <c r="AS51" s="11">
        <v>5983098</v>
      </c>
      <c r="AT51" s="14">
        <f t="shared" si="41"/>
        <v>1079058</v>
      </c>
      <c r="AU51" s="33">
        <f t="shared" si="77"/>
        <v>84.7</v>
      </c>
      <c r="AV51" s="33">
        <f t="shared" si="70"/>
        <v>15.3</v>
      </c>
      <c r="AW51" s="13">
        <v>144655</v>
      </c>
      <c r="AX51" s="13">
        <v>561</v>
      </c>
      <c r="AY51" s="16">
        <f t="shared" si="29"/>
        <v>2</v>
      </c>
      <c r="AZ51" s="11">
        <v>6303519</v>
      </c>
      <c r="BA51" s="14">
        <f t="shared" si="42"/>
        <v>758637</v>
      </c>
      <c r="BB51" s="33">
        <f t="shared" si="78"/>
        <v>89.3</v>
      </c>
      <c r="BC51" s="33">
        <f t="shared" si="73"/>
        <v>10.7</v>
      </c>
      <c r="BD51" s="13">
        <v>144391</v>
      </c>
      <c r="BE51" s="13">
        <v>556</v>
      </c>
      <c r="BF51" s="16">
        <f t="shared" si="76"/>
        <v>2</v>
      </c>
    </row>
    <row r="52" spans="1:58" x14ac:dyDescent="0.2">
      <c r="A52" s="8">
        <v>43586</v>
      </c>
      <c r="B52" s="10">
        <v>7061924</v>
      </c>
      <c r="C52" s="12" t="s">
        <v>13</v>
      </c>
      <c r="D52" s="12" t="s">
        <v>13</v>
      </c>
      <c r="E52" s="12" t="s">
        <v>13</v>
      </c>
      <c r="F52" s="12" t="s">
        <v>13</v>
      </c>
      <c r="G52" s="12" t="s">
        <v>13</v>
      </c>
      <c r="H52" s="12" t="s">
        <v>13</v>
      </c>
      <c r="I52" s="12" t="s">
        <v>13</v>
      </c>
      <c r="J52" s="12" t="s">
        <v>13</v>
      </c>
      <c r="K52" s="12" t="s">
        <v>13</v>
      </c>
      <c r="L52" s="12" t="s">
        <v>13</v>
      </c>
      <c r="M52" s="12" t="s">
        <v>13</v>
      </c>
      <c r="N52" s="12" t="s">
        <v>13</v>
      </c>
      <c r="O52" s="12" t="s">
        <v>13</v>
      </c>
      <c r="P52" s="12" t="s">
        <v>13</v>
      </c>
      <c r="Q52" s="12" t="s">
        <v>13</v>
      </c>
      <c r="R52" s="12" t="s">
        <v>13</v>
      </c>
      <c r="S52" s="12" t="s">
        <v>13</v>
      </c>
      <c r="T52" s="12" t="s">
        <v>13</v>
      </c>
      <c r="U52" s="12" t="s">
        <v>13</v>
      </c>
      <c r="V52" s="12" t="s">
        <v>13</v>
      </c>
      <c r="W52" s="12" t="s">
        <v>13</v>
      </c>
      <c r="X52" s="12" t="s">
        <v>13</v>
      </c>
      <c r="Y52" s="12" t="s">
        <v>13</v>
      </c>
      <c r="Z52" s="12" t="s">
        <v>13</v>
      </c>
      <c r="AA52" s="12" t="s">
        <v>13</v>
      </c>
      <c r="AB52" s="12" t="s">
        <v>13</v>
      </c>
      <c r="AC52" s="12" t="s">
        <v>13</v>
      </c>
      <c r="AD52" s="12" t="s">
        <v>13</v>
      </c>
      <c r="AE52" s="12" t="s">
        <v>13</v>
      </c>
      <c r="AF52" s="12" t="s">
        <v>13</v>
      </c>
      <c r="AG52" s="12" t="s">
        <v>13</v>
      </c>
      <c r="AH52" s="12" t="s">
        <v>13</v>
      </c>
      <c r="AI52" s="12" t="s">
        <v>13</v>
      </c>
      <c r="AJ52" s="12" t="s">
        <v>13</v>
      </c>
      <c r="AK52" s="12" t="s">
        <v>13</v>
      </c>
      <c r="AL52" s="12" t="s">
        <v>13</v>
      </c>
      <c r="AM52" s="12" t="s">
        <v>13</v>
      </c>
      <c r="AN52" s="12" t="s">
        <v>13</v>
      </c>
      <c r="AO52" s="12" t="s">
        <v>13</v>
      </c>
      <c r="AP52" s="12" t="s">
        <v>13</v>
      </c>
      <c r="AQ52" s="12" t="s">
        <v>13</v>
      </c>
      <c r="AR52" s="12" t="s">
        <v>13</v>
      </c>
      <c r="AS52" s="11">
        <v>5752196</v>
      </c>
      <c r="AT52" s="14">
        <f>$B52-AS52</f>
        <v>1309728</v>
      </c>
      <c r="AU52" s="33">
        <f>ROUND(AS52/$B52*100,1)</f>
        <v>81.5</v>
      </c>
      <c r="AV52" s="33">
        <f>ROUND(AT52/$B52*100,1)</f>
        <v>18.5</v>
      </c>
      <c r="AW52" s="13">
        <v>144919</v>
      </c>
      <c r="AX52" s="13">
        <v>695</v>
      </c>
      <c r="AY52" s="16">
        <f>ROUND(AW52/$B52*100,1)</f>
        <v>2.1</v>
      </c>
      <c r="AZ52" s="11">
        <v>6072115</v>
      </c>
      <c r="BA52" s="14">
        <f>$B52-AZ52</f>
        <v>989809</v>
      </c>
      <c r="BB52" s="33">
        <f>ROUND(AZ52/$B52*100,1)</f>
        <v>86</v>
      </c>
      <c r="BC52" s="33">
        <f>ROUND(BA52/$B52*100,1)</f>
        <v>14</v>
      </c>
      <c r="BD52" s="13">
        <v>144713</v>
      </c>
      <c r="BE52" s="13">
        <v>609</v>
      </c>
      <c r="BF52" s="16">
        <f>ROUND(BD52/$B52*100,1)</f>
        <v>2</v>
      </c>
    </row>
    <row r="53" spans="1:58" x14ac:dyDescent="0.2">
      <c r="A53" s="8">
        <v>43617</v>
      </c>
      <c r="B53" s="10">
        <v>7074986</v>
      </c>
      <c r="C53" s="12" t="s">
        <v>13</v>
      </c>
      <c r="D53" s="12" t="s">
        <v>13</v>
      </c>
      <c r="E53" s="12" t="s">
        <v>13</v>
      </c>
      <c r="F53" s="12" t="s">
        <v>13</v>
      </c>
      <c r="G53" s="12" t="s">
        <v>13</v>
      </c>
      <c r="H53" s="12" t="s">
        <v>13</v>
      </c>
      <c r="I53" s="12" t="s">
        <v>13</v>
      </c>
      <c r="J53" s="12" t="s">
        <v>13</v>
      </c>
      <c r="K53" s="12" t="s">
        <v>13</v>
      </c>
      <c r="L53" s="12" t="s">
        <v>13</v>
      </c>
      <c r="M53" s="12" t="s">
        <v>13</v>
      </c>
      <c r="N53" s="12" t="s">
        <v>13</v>
      </c>
      <c r="O53" s="12" t="s">
        <v>13</v>
      </c>
      <c r="P53" s="12" t="s">
        <v>13</v>
      </c>
      <c r="Q53" s="12" t="s">
        <v>13</v>
      </c>
      <c r="R53" s="12" t="s">
        <v>13</v>
      </c>
      <c r="S53" s="12" t="s">
        <v>13</v>
      </c>
      <c r="T53" s="12" t="s">
        <v>13</v>
      </c>
      <c r="U53" s="12" t="s">
        <v>13</v>
      </c>
      <c r="V53" s="12" t="s">
        <v>13</v>
      </c>
      <c r="W53" s="12" t="s">
        <v>13</v>
      </c>
      <c r="X53" s="12" t="s">
        <v>13</v>
      </c>
      <c r="Y53" s="12" t="s">
        <v>13</v>
      </c>
      <c r="Z53" s="12" t="s">
        <v>13</v>
      </c>
      <c r="AA53" s="12" t="s">
        <v>13</v>
      </c>
      <c r="AB53" s="12" t="s">
        <v>13</v>
      </c>
      <c r="AC53" s="12" t="s">
        <v>13</v>
      </c>
      <c r="AD53" s="12" t="s">
        <v>13</v>
      </c>
      <c r="AE53" s="12" t="s">
        <v>13</v>
      </c>
      <c r="AF53" s="12" t="s">
        <v>13</v>
      </c>
      <c r="AG53" s="12" t="s">
        <v>13</v>
      </c>
      <c r="AH53" s="12" t="s">
        <v>13</v>
      </c>
      <c r="AI53" s="12" t="s">
        <v>13</v>
      </c>
      <c r="AJ53" s="12" t="s">
        <v>13</v>
      </c>
      <c r="AK53" s="12" t="s">
        <v>13</v>
      </c>
      <c r="AL53" s="12" t="s">
        <v>13</v>
      </c>
      <c r="AM53" s="12" t="s">
        <v>13</v>
      </c>
      <c r="AN53" s="12" t="s">
        <v>13</v>
      </c>
      <c r="AO53" s="12" t="s">
        <v>13</v>
      </c>
      <c r="AP53" s="12" t="s">
        <v>13</v>
      </c>
      <c r="AQ53" s="12" t="s">
        <v>13</v>
      </c>
      <c r="AR53" s="12" t="s">
        <v>13</v>
      </c>
      <c r="AS53" s="12" t="s">
        <v>13</v>
      </c>
      <c r="AT53" s="12" t="s">
        <v>13</v>
      </c>
      <c r="AU53" s="12" t="s">
        <v>13</v>
      </c>
      <c r="AV53" s="12" t="s">
        <v>13</v>
      </c>
      <c r="AW53" s="12" t="s">
        <v>13</v>
      </c>
      <c r="AX53" s="12" t="s">
        <v>13</v>
      </c>
      <c r="AY53" s="12" t="s">
        <v>13</v>
      </c>
      <c r="AZ53" s="11">
        <v>5859895</v>
      </c>
      <c r="BA53" s="14">
        <f>$B53-AZ53</f>
        <v>1215091</v>
      </c>
      <c r="BB53" s="33">
        <f>ROUND(AZ53/$B53*100,1)</f>
        <v>82.8</v>
      </c>
      <c r="BC53" s="33">
        <f>ROUND(BA53/$B53*100,1)</f>
        <v>17.2</v>
      </c>
      <c r="BD53" s="13">
        <v>145292</v>
      </c>
      <c r="BE53" s="13">
        <v>729</v>
      </c>
      <c r="BF53" s="16">
        <f>ROUND(BD53/$B53*100,1)</f>
        <v>2.1</v>
      </c>
    </row>
    <row r="54" spans="1:58" ht="33" customHeight="1" x14ac:dyDescent="0.2">
      <c r="A54" s="48" t="s">
        <v>15</v>
      </c>
      <c r="B54" s="48"/>
      <c r="C54" s="48"/>
      <c r="D54" s="48"/>
      <c r="E54" s="48"/>
      <c r="F54" s="48"/>
      <c r="G54" s="48"/>
      <c r="H54" s="48"/>
      <c r="I54" s="48"/>
      <c r="J54" s="36"/>
      <c r="K54" s="36"/>
      <c r="L54" s="36"/>
      <c r="M54" s="36"/>
      <c r="N54" s="36"/>
      <c r="O54" s="36"/>
      <c r="P54" s="36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</row>
    <row r="55" spans="1:58" ht="15" customHeight="1" x14ac:dyDescent="0.2">
      <c r="A55" s="43" t="s">
        <v>19</v>
      </c>
      <c r="B55" s="43"/>
      <c r="C55" s="43"/>
      <c r="D55" s="43"/>
      <c r="E55" s="43"/>
      <c r="F55" s="43"/>
      <c r="G55" s="43"/>
      <c r="H55" s="43"/>
      <c r="I55" s="43"/>
      <c r="J55" s="35"/>
      <c r="K55" s="35"/>
      <c r="L55" s="35"/>
      <c r="M55" s="35"/>
      <c r="N55" s="35"/>
      <c r="O55" s="35"/>
      <c r="P55" s="35"/>
    </row>
    <row r="56" spans="1:58" ht="15" customHeight="1" x14ac:dyDescent="0.2">
      <c r="A56" s="43" t="s">
        <v>18</v>
      </c>
      <c r="B56" s="43"/>
      <c r="C56" s="43"/>
      <c r="D56" s="43"/>
      <c r="E56" s="43"/>
      <c r="F56" s="43"/>
      <c r="G56" s="43"/>
      <c r="H56" s="43"/>
      <c r="I56" s="43"/>
      <c r="J56" s="35"/>
      <c r="K56" s="35"/>
      <c r="L56" s="35"/>
      <c r="M56" s="35"/>
      <c r="N56" s="35"/>
      <c r="O56" s="35"/>
      <c r="P56" s="35"/>
    </row>
    <row r="57" spans="1:58" ht="15" customHeight="1" x14ac:dyDescent="0.2">
      <c r="A57" s="43" t="s">
        <v>20</v>
      </c>
      <c r="B57" s="43"/>
      <c r="C57" s="43"/>
      <c r="D57" s="43"/>
      <c r="E57" s="43"/>
      <c r="F57" s="43"/>
      <c r="G57" s="43"/>
      <c r="H57" s="43"/>
      <c r="I57" s="43"/>
      <c r="J57" s="35"/>
      <c r="K57" s="35"/>
      <c r="L57" s="35"/>
      <c r="M57" s="35"/>
      <c r="N57" s="35"/>
      <c r="O57" s="35"/>
      <c r="P57" s="35"/>
    </row>
  </sheetData>
  <sortState xmlns:xlrd2="http://schemas.microsoft.com/office/spreadsheetml/2017/richdata2" ref="U33:W48">
    <sortCondition ref="W33"/>
  </sortState>
  <mergeCells count="16">
    <mergeCell ref="A56:I56"/>
    <mergeCell ref="A57:I57"/>
    <mergeCell ref="A4:A5"/>
    <mergeCell ref="B4:B5"/>
    <mergeCell ref="C4:I4"/>
    <mergeCell ref="A54:I54"/>
    <mergeCell ref="A55:I55"/>
    <mergeCell ref="A30:B30"/>
    <mergeCell ref="A6:B6"/>
    <mergeCell ref="AZ4:BF4"/>
    <mergeCell ref="AS4:AY4"/>
    <mergeCell ref="AL4:AR4"/>
    <mergeCell ref="J4:P4"/>
    <mergeCell ref="Q4:W4"/>
    <mergeCell ref="AE4:AK4"/>
    <mergeCell ref="X4:AD4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B9C32-955E-4500-9D41-510630CD7793}">
  <dimension ref="A1:BF57"/>
  <sheetViews>
    <sheetView zoomScaleNormal="100" workbookViewId="0">
      <pane xSplit="2" ySplit="6" topLeftCell="C7" activePane="bottomRight" state="frozen"/>
      <selection activeCell="E42" sqref="E42"/>
      <selection pane="topRight" activeCell="E42" sqref="E42"/>
      <selection pane="bottomLeft" activeCell="E42" sqref="E42"/>
      <selection pane="bottomRight" activeCell="C7" sqref="C7"/>
    </sheetView>
  </sheetViews>
  <sheetFormatPr defaultColWidth="9" defaultRowHeight="11.25" x14ac:dyDescent="0.2"/>
  <cols>
    <col min="1" max="1" width="8.7109375" style="2" customWidth="1"/>
    <col min="2" max="2" width="9.7109375" style="2" customWidth="1"/>
    <col min="3" max="3" width="13.5703125" style="2" customWidth="1"/>
    <col min="4" max="4" width="10.5703125" style="2" customWidth="1"/>
    <col min="5" max="5" width="5.7109375" style="2" customWidth="1"/>
    <col min="6" max="6" width="7.7109375" style="2" customWidth="1"/>
    <col min="7" max="7" width="8.5703125" style="2" customWidth="1"/>
    <col min="8" max="8" width="7.7109375" style="2" customWidth="1"/>
    <col min="9" max="9" width="10.7109375" style="2" customWidth="1"/>
    <col min="10" max="10" width="13.5703125" style="2" customWidth="1"/>
    <col min="11" max="11" width="10.5703125" style="2" customWidth="1"/>
    <col min="12" max="12" width="5.7109375" style="2" customWidth="1"/>
    <col min="13" max="13" width="7.7109375" style="2" customWidth="1"/>
    <col min="14" max="14" width="8.5703125" style="2" customWidth="1"/>
    <col min="15" max="15" width="7.7109375" style="2" customWidth="1"/>
    <col min="16" max="16" width="10.7109375" style="2" customWidth="1"/>
    <col min="17" max="17" width="13.5703125" style="2" customWidth="1"/>
    <col min="18" max="18" width="10.5703125" style="2" customWidth="1"/>
    <col min="19" max="19" width="5.7109375" style="2" customWidth="1"/>
    <col min="20" max="20" width="7.7109375" style="2" customWidth="1"/>
    <col min="21" max="21" width="8.5703125" style="2" customWidth="1"/>
    <col min="22" max="22" width="7.7109375" style="2" customWidth="1"/>
    <col min="23" max="23" width="10.7109375" style="2" customWidth="1"/>
    <col min="24" max="24" width="13.5703125" style="2" customWidth="1"/>
    <col min="25" max="25" width="10.5703125" style="2" customWidth="1"/>
    <col min="26" max="26" width="5.7109375" style="2" customWidth="1"/>
    <col min="27" max="27" width="7.7109375" style="2" customWidth="1"/>
    <col min="28" max="28" width="8.5703125" style="2" customWidth="1"/>
    <col min="29" max="29" width="7.7109375" style="2" customWidth="1"/>
    <col min="30" max="30" width="10.7109375" style="2" customWidth="1"/>
    <col min="31" max="31" width="13.5703125" style="2" customWidth="1"/>
    <col min="32" max="32" width="10.5703125" style="2" customWidth="1"/>
    <col min="33" max="33" width="5.7109375" style="2" customWidth="1"/>
    <col min="34" max="34" width="7.7109375" style="2" customWidth="1"/>
    <col min="35" max="35" width="8.5703125" style="2" customWidth="1"/>
    <col min="36" max="36" width="7.7109375" style="2" customWidth="1"/>
    <col min="37" max="37" width="10.7109375" style="2" customWidth="1"/>
    <col min="38" max="38" width="13.5703125" style="2" customWidth="1"/>
    <col min="39" max="39" width="10.5703125" style="2" customWidth="1"/>
    <col min="40" max="40" width="5.7109375" style="2" customWidth="1"/>
    <col min="41" max="41" width="7.7109375" style="2" customWidth="1"/>
    <col min="42" max="42" width="8.5703125" style="2" customWidth="1"/>
    <col min="43" max="43" width="7.7109375" style="2" customWidth="1"/>
    <col min="44" max="44" width="10.7109375" style="2" customWidth="1"/>
    <col min="45" max="45" width="13.5703125" style="2" customWidth="1"/>
    <col min="46" max="46" width="10.5703125" style="2" customWidth="1"/>
    <col min="47" max="47" width="5.7109375" style="2" customWidth="1"/>
    <col min="48" max="48" width="7.7109375" style="2" customWidth="1"/>
    <col min="49" max="49" width="8.5703125" style="2" customWidth="1"/>
    <col min="50" max="50" width="7.7109375" style="2" customWidth="1"/>
    <col min="51" max="51" width="10.7109375" style="2" customWidth="1"/>
    <col min="52" max="52" width="13.5703125" style="2" customWidth="1"/>
    <col min="53" max="53" width="10.5703125" style="2" customWidth="1"/>
    <col min="54" max="54" width="5.7109375" style="2" customWidth="1"/>
    <col min="55" max="55" width="7.7109375" style="2" customWidth="1"/>
    <col min="56" max="56" width="8.5703125" style="2" customWidth="1"/>
    <col min="57" max="57" width="7.7109375" style="2" customWidth="1"/>
    <col min="58" max="58" width="10.7109375" style="2" customWidth="1"/>
    <col min="59" max="16384" width="9" style="2"/>
  </cols>
  <sheetData>
    <row r="1" spans="1:58" ht="12.75" x14ac:dyDescent="0.2">
      <c r="A1" s="19" t="s">
        <v>29</v>
      </c>
    </row>
    <row r="2" spans="1:58" ht="15" x14ac:dyDescent="0.25">
      <c r="A2" s="1" t="s">
        <v>10</v>
      </c>
      <c r="B2" s="1"/>
    </row>
    <row r="3" spans="1:58" ht="14.25" x14ac:dyDescent="0.2">
      <c r="A3" s="3" t="s">
        <v>38</v>
      </c>
      <c r="B3" s="3"/>
    </row>
    <row r="4" spans="1:58" ht="11.25" customHeight="1" x14ac:dyDescent="0.2">
      <c r="A4" s="44" t="s">
        <v>2</v>
      </c>
      <c r="B4" s="46" t="s">
        <v>11</v>
      </c>
      <c r="C4" s="39" t="s">
        <v>34</v>
      </c>
      <c r="D4" s="40"/>
      <c r="E4" s="40"/>
      <c r="F4" s="40"/>
      <c r="G4" s="40"/>
      <c r="H4" s="40"/>
      <c r="I4" s="40"/>
      <c r="J4" s="39" t="s">
        <v>35</v>
      </c>
      <c r="K4" s="40"/>
      <c r="L4" s="40"/>
      <c r="M4" s="40"/>
      <c r="N4" s="40"/>
      <c r="O4" s="40"/>
      <c r="P4" s="40"/>
      <c r="Q4" s="39" t="s">
        <v>36</v>
      </c>
      <c r="R4" s="40"/>
      <c r="S4" s="40"/>
      <c r="T4" s="40"/>
      <c r="U4" s="40"/>
      <c r="V4" s="40"/>
      <c r="W4" s="40"/>
      <c r="X4" s="39" t="s">
        <v>42</v>
      </c>
      <c r="Y4" s="40"/>
      <c r="Z4" s="40"/>
      <c r="AA4" s="40"/>
      <c r="AB4" s="40"/>
      <c r="AC4" s="40"/>
      <c r="AD4" s="40"/>
      <c r="AE4" s="39" t="s">
        <v>43</v>
      </c>
      <c r="AF4" s="40"/>
      <c r="AG4" s="40"/>
      <c r="AH4" s="40"/>
      <c r="AI4" s="40"/>
      <c r="AJ4" s="40"/>
      <c r="AK4" s="40"/>
      <c r="AL4" s="39" t="s">
        <v>44</v>
      </c>
      <c r="AM4" s="40"/>
      <c r="AN4" s="40"/>
      <c r="AO4" s="40"/>
      <c r="AP4" s="40"/>
      <c r="AQ4" s="40"/>
      <c r="AR4" s="40"/>
      <c r="AS4" s="39" t="s">
        <v>45</v>
      </c>
      <c r="AT4" s="40"/>
      <c r="AU4" s="40"/>
      <c r="AV4" s="40"/>
      <c r="AW4" s="40"/>
      <c r="AX4" s="40"/>
      <c r="AY4" s="40"/>
      <c r="AZ4" s="39" t="s">
        <v>47</v>
      </c>
      <c r="BA4" s="40"/>
      <c r="BB4" s="40"/>
      <c r="BC4" s="40"/>
      <c r="BD4" s="40"/>
      <c r="BE4" s="40"/>
      <c r="BF4" s="40"/>
    </row>
    <row r="5" spans="1:58" ht="45.95" customHeight="1" x14ac:dyDescent="0.2">
      <c r="A5" s="45"/>
      <c r="B5" s="47"/>
      <c r="C5" s="7" t="s">
        <v>25</v>
      </c>
      <c r="D5" s="7" t="s">
        <v>26</v>
      </c>
      <c r="E5" s="7" t="s">
        <v>1</v>
      </c>
      <c r="F5" s="7" t="s">
        <v>7</v>
      </c>
      <c r="G5" s="7" t="s">
        <v>12</v>
      </c>
      <c r="H5" s="7" t="s">
        <v>14</v>
      </c>
      <c r="I5" s="6" t="s">
        <v>22</v>
      </c>
      <c r="J5" s="7" t="s">
        <v>25</v>
      </c>
      <c r="K5" s="7" t="s">
        <v>26</v>
      </c>
      <c r="L5" s="7" t="s">
        <v>1</v>
      </c>
      <c r="M5" s="7" t="s">
        <v>7</v>
      </c>
      <c r="N5" s="7" t="s">
        <v>12</v>
      </c>
      <c r="O5" s="7" t="s">
        <v>14</v>
      </c>
      <c r="P5" s="6" t="s">
        <v>22</v>
      </c>
      <c r="Q5" s="7" t="s">
        <v>25</v>
      </c>
      <c r="R5" s="5" t="s">
        <v>26</v>
      </c>
      <c r="S5" s="7" t="s">
        <v>1</v>
      </c>
      <c r="T5" s="7" t="s">
        <v>7</v>
      </c>
      <c r="U5" s="7" t="s">
        <v>12</v>
      </c>
      <c r="V5" s="7" t="s">
        <v>14</v>
      </c>
      <c r="W5" s="6" t="s">
        <v>22</v>
      </c>
      <c r="X5" s="7" t="s">
        <v>25</v>
      </c>
      <c r="Y5" s="5" t="s">
        <v>26</v>
      </c>
      <c r="Z5" s="7" t="s">
        <v>1</v>
      </c>
      <c r="AA5" s="7" t="s">
        <v>7</v>
      </c>
      <c r="AB5" s="7" t="s">
        <v>12</v>
      </c>
      <c r="AC5" s="7" t="s">
        <v>14</v>
      </c>
      <c r="AD5" s="6" t="s">
        <v>22</v>
      </c>
      <c r="AE5" s="7" t="s">
        <v>25</v>
      </c>
      <c r="AF5" s="5" t="s">
        <v>26</v>
      </c>
      <c r="AG5" s="7" t="s">
        <v>1</v>
      </c>
      <c r="AH5" s="7" t="s">
        <v>7</v>
      </c>
      <c r="AI5" s="7" t="s">
        <v>12</v>
      </c>
      <c r="AJ5" s="7" t="s">
        <v>14</v>
      </c>
      <c r="AK5" s="6" t="s">
        <v>22</v>
      </c>
      <c r="AL5" s="7" t="s">
        <v>25</v>
      </c>
      <c r="AM5" s="5" t="s">
        <v>26</v>
      </c>
      <c r="AN5" s="7" t="s">
        <v>1</v>
      </c>
      <c r="AO5" s="7" t="s">
        <v>7</v>
      </c>
      <c r="AP5" s="7" t="s">
        <v>12</v>
      </c>
      <c r="AQ5" s="7" t="s">
        <v>14</v>
      </c>
      <c r="AR5" s="6" t="s">
        <v>22</v>
      </c>
      <c r="AS5" s="7" t="s">
        <v>25</v>
      </c>
      <c r="AT5" s="5" t="s">
        <v>26</v>
      </c>
      <c r="AU5" s="7" t="s">
        <v>1</v>
      </c>
      <c r="AV5" s="7" t="s">
        <v>7</v>
      </c>
      <c r="AW5" s="7" t="s">
        <v>12</v>
      </c>
      <c r="AX5" s="7" t="s">
        <v>14</v>
      </c>
      <c r="AY5" s="6" t="s">
        <v>22</v>
      </c>
      <c r="AZ5" s="7" t="s">
        <v>25</v>
      </c>
      <c r="BA5" s="5" t="s">
        <v>26</v>
      </c>
      <c r="BB5" s="7" t="s">
        <v>1</v>
      </c>
      <c r="BC5" s="7" t="s">
        <v>7</v>
      </c>
      <c r="BD5" s="7" t="s">
        <v>12</v>
      </c>
      <c r="BE5" s="7" t="s">
        <v>14</v>
      </c>
      <c r="BF5" s="6" t="s">
        <v>22</v>
      </c>
    </row>
    <row r="6" spans="1:58" x14ac:dyDescent="0.2">
      <c r="A6" s="42" t="s">
        <v>8</v>
      </c>
      <c r="B6" s="42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x14ac:dyDescent="0.2">
      <c r="A7" s="8">
        <v>42978</v>
      </c>
      <c r="B7" s="10">
        <v>507743</v>
      </c>
      <c r="C7" s="11">
        <v>507282</v>
      </c>
      <c r="D7" s="14">
        <f>$B7-C7</f>
        <v>461</v>
      </c>
      <c r="E7" s="9">
        <f>ROUND(C7/$B7*100,1)</f>
        <v>99.9</v>
      </c>
      <c r="F7" s="9">
        <f>ROUND(D7/$B7*100,1)</f>
        <v>0.1</v>
      </c>
      <c r="G7" s="13">
        <v>7052</v>
      </c>
      <c r="H7" s="13">
        <v>0</v>
      </c>
      <c r="I7" s="16">
        <f>ROUND(G7/$B7*100,1)</f>
        <v>1.4</v>
      </c>
      <c r="J7" s="18">
        <f>$B7</f>
        <v>507743</v>
      </c>
      <c r="K7" s="14">
        <f>$B7-J7</f>
        <v>0</v>
      </c>
      <c r="L7" s="9">
        <f>ROUND(J7/$B7*100,1)</f>
        <v>100</v>
      </c>
      <c r="M7" s="9">
        <f>ROUND(K7/$B7*100,1)</f>
        <v>0</v>
      </c>
      <c r="N7" s="13">
        <v>7052</v>
      </c>
      <c r="O7" s="13">
        <v>0</v>
      </c>
      <c r="P7" s="16">
        <f>ROUND(N7/$B7*100,1)</f>
        <v>1.4</v>
      </c>
      <c r="Q7" s="18">
        <f>$B7</f>
        <v>507743</v>
      </c>
      <c r="R7" s="14">
        <f>$B7-Q7</f>
        <v>0</v>
      </c>
      <c r="S7" s="9">
        <f>ROUND(Q7/$B7*100,1)</f>
        <v>100</v>
      </c>
      <c r="T7" s="9">
        <f>ROUND(R7/$B7*100,1)</f>
        <v>0</v>
      </c>
      <c r="U7" s="13">
        <v>7052</v>
      </c>
      <c r="V7" s="13">
        <v>0</v>
      </c>
      <c r="W7" s="16">
        <f>ROUND(U7/$B7*100,1)</f>
        <v>1.4</v>
      </c>
      <c r="X7" s="18">
        <f>$B7</f>
        <v>507743</v>
      </c>
      <c r="Y7" s="14">
        <f>$B7-X7</f>
        <v>0</v>
      </c>
      <c r="Z7" s="9">
        <f>ROUND(X7/$B7*100,1)</f>
        <v>100</v>
      </c>
      <c r="AA7" s="9">
        <f>ROUND(Y7/$B7*100,1)</f>
        <v>0</v>
      </c>
      <c r="AB7" s="13">
        <v>7052</v>
      </c>
      <c r="AC7" s="13">
        <v>0</v>
      </c>
      <c r="AD7" s="16">
        <f>ROUND(AB7/$B7*100,1)</f>
        <v>1.4</v>
      </c>
      <c r="AE7" s="18">
        <f>$B7</f>
        <v>507743</v>
      </c>
      <c r="AF7" s="14">
        <f>$B7-AE7</f>
        <v>0</v>
      </c>
      <c r="AG7" s="9">
        <f>ROUND(AE7/$B7*100,1)</f>
        <v>100</v>
      </c>
      <c r="AH7" s="9">
        <f>ROUND(AF7/$B7*100,1)</f>
        <v>0</v>
      </c>
      <c r="AI7" s="13">
        <v>7052</v>
      </c>
      <c r="AJ7" s="13">
        <v>0</v>
      </c>
      <c r="AK7" s="16">
        <f>ROUND(AI7/$B7*100,1)</f>
        <v>1.4</v>
      </c>
      <c r="AL7" s="18">
        <f>$B7</f>
        <v>507743</v>
      </c>
      <c r="AM7" s="14">
        <f>$B7-AL7</f>
        <v>0</v>
      </c>
      <c r="AN7" s="9">
        <f>ROUND(AL7/$B7*100,1)</f>
        <v>100</v>
      </c>
      <c r="AO7" s="9">
        <f>ROUND(AM7/$B7*100,1)</f>
        <v>0</v>
      </c>
      <c r="AP7" s="13">
        <v>7052</v>
      </c>
      <c r="AQ7" s="13">
        <v>0</v>
      </c>
      <c r="AR7" s="16">
        <f>ROUND(AP7/$B7*100,1)</f>
        <v>1.4</v>
      </c>
      <c r="AS7" s="18">
        <f t="shared" ref="AS7:AS12" si="0">$B7</f>
        <v>507743</v>
      </c>
      <c r="AT7" s="14">
        <f t="shared" ref="AT7:AT27" si="1">$B7-AS7</f>
        <v>0</v>
      </c>
      <c r="AU7" s="9">
        <f t="shared" ref="AU7:AU27" si="2">ROUND(AS7/$B7*100,1)</f>
        <v>100</v>
      </c>
      <c r="AV7" s="9">
        <f t="shared" ref="AV7:AV27" si="3">ROUND(AT7/$B7*100,1)</f>
        <v>0</v>
      </c>
      <c r="AW7" s="13">
        <v>7052</v>
      </c>
      <c r="AX7" s="13">
        <v>0</v>
      </c>
      <c r="AY7" s="32">
        <f t="shared" ref="AY7:AY51" si="4">ROUND(AW7/$B7*100,1)</f>
        <v>1.4</v>
      </c>
      <c r="AZ7" s="18">
        <f t="shared" ref="AZ7:AZ13" si="5">$B7</f>
        <v>507743</v>
      </c>
      <c r="BA7" s="14">
        <f t="shared" ref="BA7:BA27" si="6">$B7-AZ7</f>
        <v>0</v>
      </c>
      <c r="BB7" s="9">
        <f t="shared" ref="BB7:BB27" si="7">ROUND(AZ7/$B7*100,1)</f>
        <v>100</v>
      </c>
      <c r="BC7" s="9">
        <f t="shared" ref="BC7:BC27" si="8">ROUND(BA7/$B7*100,1)</f>
        <v>0</v>
      </c>
      <c r="BD7" s="13">
        <v>7052</v>
      </c>
      <c r="BE7" s="13">
        <v>0</v>
      </c>
      <c r="BF7" s="32">
        <f t="shared" ref="BF7:BF27" si="9">ROUND(BD7/$B7*100,1)</f>
        <v>1.4</v>
      </c>
    </row>
    <row r="8" spans="1:58" x14ac:dyDescent="0.2">
      <c r="A8" s="8">
        <v>43008</v>
      </c>
      <c r="B8" s="10">
        <v>495319</v>
      </c>
      <c r="C8" s="11">
        <v>494624</v>
      </c>
      <c r="D8" s="14">
        <f t="shared" ref="D8:D22" si="10">$B8-C8</f>
        <v>695</v>
      </c>
      <c r="E8" s="9">
        <f t="shared" ref="E8:E22" si="11">ROUND(C8/$B8*100,1)</f>
        <v>99.9</v>
      </c>
      <c r="F8" s="9">
        <f t="shared" ref="F8:F22" si="12">ROUND(D8/$B8*100,1)</f>
        <v>0.1</v>
      </c>
      <c r="G8" s="13">
        <v>6851</v>
      </c>
      <c r="H8" s="13">
        <v>9</v>
      </c>
      <c r="I8" s="16">
        <f t="shared" ref="I8:I22" si="13">ROUND(G8/$B8*100,1)</f>
        <v>1.4</v>
      </c>
      <c r="J8" s="11">
        <v>495131</v>
      </c>
      <c r="K8" s="14">
        <f t="shared" ref="K8:K23" si="14">$B8-J8</f>
        <v>188</v>
      </c>
      <c r="L8" s="9">
        <f t="shared" ref="L8:L22" si="15">ROUND(J8/$B8*100,1)</f>
        <v>100</v>
      </c>
      <c r="M8" s="9">
        <f t="shared" ref="M8:M22" si="16">ROUND(K8/$B8*100,1)</f>
        <v>0</v>
      </c>
      <c r="N8" s="13">
        <v>6857</v>
      </c>
      <c r="O8" s="13">
        <v>0</v>
      </c>
      <c r="P8" s="16">
        <f t="shared" ref="P8:P22" si="17">ROUND(N8/$B8*100,1)</f>
        <v>1.4</v>
      </c>
      <c r="Q8" s="18">
        <f>$B8</f>
        <v>495319</v>
      </c>
      <c r="R8" s="14">
        <f t="shared" ref="R8:R24" si="18">$B8-Q8</f>
        <v>0</v>
      </c>
      <c r="S8" s="9">
        <f t="shared" ref="S8:S22" si="19">ROUND(Q8/$B8*100,1)</f>
        <v>100</v>
      </c>
      <c r="T8" s="9">
        <f t="shared" ref="T8:T22" si="20">ROUND(R8/$B8*100,1)</f>
        <v>0</v>
      </c>
      <c r="U8" s="13">
        <v>6857</v>
      </c>
      <c r="V8" s="13">
        <v>0</v>
      </c>
      <c r="W8" s="16">
        <f t="shared" ref="W8:W22" si="21">ROUND(U8/$B8*100,1)</f>
        <v>1.4</v>
      </c>
      <c r="X8" s="18">
        <f>$B8</f>
        <v>495319</v>
      </c>
      <c r="Y8" s="14">
        <f t="shared" ref="Y8:Y25" si="22">$B8-X8</f>
        <v>0</v>
      </c>
      <c r="Z8" s="9">
        <f t="shared" ref="Z8:Z22" si="23">ROUND(X8/$B8*100,1)</f>
        <v>100</v>
      </c>
      <c r="AA8" s="9">
        <f t="shared" ref="AA8:AA22" si="24">ROUND(Y8/$B8*100,1)</f>
        <v>0</v>
      </c>
      <c r="AB8" s="13">
        <v>6857</v>
      </c>
      <c r="AC8" s="13">
        <v>0</v>
      </c>
      <c r="AD8" s="16">
        <f t="shared" ref="AD8:AD22" si="25">ROUND(AB8/$B8*100,1)</f>
        <v>1.4</v>
      </c>
      <c r="AE8" s="18">
        <f>$B8</f>
        <v>495319</v>
      </c>
      <c r="AF8" s="14">
        <f t="shared" ref="AF8:AF15" si="26">$B8-AE8</f>
        <v>0</v>
      </c>
      <c r="AG8" s="9">
        <f t="shared" ref="AG8:AG25" si="27">ROUND(AE8/$B8*100,1)</f>
        <v>100</v>
      </c>
      <c r="AH8" s="9">
        <f t="shared" ref="AH8:AH25" si="28">ROUND(AF8/$B8*100,1)</f>
        <v>0</v>
      </c>
      <c r="AI8" s="13">
        <v>6857</v>
      </c>
      <c r="AJ8" s="13">
        <v>0</v>
      </c>
      <c r="AK8" s="16">
        <f t="shared" ref="AK8:AK22" si="29">ROUND(AI8/$B8*100,1)</f>
        <v>1.4</v>
      </c>
      <c r="AL8" s="18">
        <f>$B8</f>
        <v>495319</v>
      </c>
      <c r="AM8" s="14">
        <f t="shared" ref="AM8:AM15" si="30">$B8-AL8</f>
        <v>0</v>
      </c>
      <c r="AN8" s="9">
        <f t="shared" ref="AN8:AN26" si="31">ROUND(AL8/$B8*100,1)</f>
        <v>100</v>
      </c>
      <c r="AO8" s="9">
        <f t="shared" ref="AO8:AO26" si="32">ROUND(AM8/$B8*100,1)</f>
        <v>0</v>
      </c>
      <c r="AP8" s="13">
        <v>6857</v>
      </c>
      <c r="AQ8" s="13">
        <v>0</v>
      </c>
      <c r="AR8" s="16">
        <f t="shared" ref="AR8:AR22" si="33">ROUND(AP8/$B8*100,1)</f>
        <v>1.4</v>
      </c>
      <c r="AS8" s="18">
        <f t="shared" si="0"/>
        <v>495319</v>
      </c>
      <c r="AT8" s="14">
        <f t="shared" si="1"/>
        <v>0</v>
      </c>
      <c r="AU8" s="9">
        <f t="shared" si="2"/>
        <v>100</v>
      </c>
      <c r="AV8" s="9">
        <f t="shared" si="3"/>
        <v>0</v>
      </c>
      <c r="AW8" s="13">
        <v>6857</v>
      </c>
      <c r="AX8" s="13">
        <v>0</v>
      </c>
      <c r="AY8" s="32">
        <f t="shared" si="4"/>
        <v>1.4</v>
      </c>
      <c r="AZ8" s="18">
        <f t="shared" si="5"/>
        <v>495319</v>
      </c>
      <c r="BA8" s="14">
        <f t="shared" si="6"/>
        <v>0</v>
      </c>
      <c r="BB8" s="9">
        <f t="shared" si="7"/>
        <v>100</v>
      </c>
      <c r="BC8" s="9">
        <f t="shared" si="8"/>
        <v>0</v>
      </c>
      <c r="BD8" s="13">
        <v>6857</v>
      </c>
      <c r="BE8" s="13">
        <v>0</v>
      </c>
      <c r="BF8" s="32">
        <f t="shared" si="9"/>
        <v>1.4</v>
      </c>
    </row>
    <row r="9" spans="1:58" x14ac:dyDescent="0.2">
      <c r="A9" s="8">
        <v>43039</v>
      </c>
      <c r="B9" s="10">
        <v>535012</v>
      </c>
      <c r="C9" s="11">
        <v>533279</v>
      </c>
      <c r="D9" s="14">
        <f t="shared" si="10"/>
        <v>1733</v>
      </c>
      <c r="E9" s="9">
        <f t="shared" si="11"/>
        <v>99.7</v>
      </c>
      <c r="F9" s="9">
        <f t="shared" si="12"/>
        <v>0.3</v>
      </c>
      <c r="G9" s="13">
        <v>6376</v>
      </c>
      <c r="H9" s="13">
        <v>31</v>
      </c>
      <c r="I9" s="16">
        <f t="shared" si="13"/>
        <v>1.2</v>
      </c>
      <c r="J9" s="11">
        <v>534531</v>
      </c>
      <c r="K9" s="14">
        <f t="shared" si="14"/>
        <v>481</v>
      </c>
      <c r="L9" s="9">
        <f t="shared" si="15"/>
        <v>99.9</v>
      </c>
      <c r="M9" s="9">
        <f t="shared" si="16"/>
        <v>0.1</v>
      </c>
      <c r="N9" s="13">
        <v>6421</v>
      </c>
      <c r="O9" s="13">
        <v>13</v>
      </c>
      <c r="P9" s="16">
        <f t="shared" si="17"/>
        <v>1.2</v>
      </c>
      <c r="Q9" s="11">
        <v>535010</v>
      </c>
      <c r="R9" s="14">
        <f t="shared" si="18"/>
        <v>2</v>
      </c>
      <c r="S9" s="9">
        <f t="shared" si="19"/>
        <v>100</v>
      </c>
      <c r="T9" s="9">
        <f t="shared" si="20"/>
        <v>0</v>
      </c>
      <c r="U9" s="13">
        <v>6442</v>
      </c>
      <c r="V9" s="13">
        <v>0</v>
      </c>
      <c r="W9" s="16">
        <f t="shared" si="21"/>
        <v>1.2</v>
      </c>
      <c r="X9" s="18">
        <f>$B9</f>
        <v>535012</v>
      </c>
      <c r="Y9" s="14">
        <f t="shared" si="22"/>
        <v>0</v>
      </c>
      <c r="Z9" s="9">
        <f t="shared" si="23"/>
        <v>100</v>
      </c>
      <c r="AA9" s="9">
        <f t="shared" si="24"/>
        <v>0</v>
      </c>
      <c r="AB9" s="13">
        <v>6442</v>
      </c>
      <c r="AC9" s="13">
        <v>0</v>
      </c>
      <c r="AD9" s="16">
        <f t="shared" si="25"/>
        <v>1.2</v>
      </c>
      <c r="AE9" s="18">
        <f>$B9</f>
        <v>535012</v>
      </c>
      <c r="AF9" s="14">
        <f t="shared" si="26"/>
        <v>0</v>
      </c>
      <c r="AG9" s="9">
        <f t="shared" si="27"/>
        <v>100</v>
      </c>
      <c r="AH9" s="9">
        <f t="shared" si="28"/>
        <v>0</v>
      </c>
      <c r="AI9" s="13">
        <v>6442</v>
      </c>
      <c r="AJ9" s="13">
        <v>0</v>
      </c>
      <c r="AK9" s="16">
        <f t="shared" si="29"/>
        <v>1.2</v>
      </c>
      <c r="AL9" s="18">
        <f>$B9</f>
        <v>535012</v>
      </c>
      <c r="AM9" s="14">
        <f t="shared" si="30"/>
        <v>0</v>
      </c>
      <c r="AN9" s="9">
        <f t="shared" si="31"/>
        <v>100</v>
      </c>
      <c r="AO9" s="9">
        <f t="shared" si="32"/>
        <v>0</v>
      </c>
      <c r="AP9" s="13">
        <v>6442</v>
      </c>
      <c r="AQ9" s="13">
        <v>0</v>
      </c>
      <c r="AR9" s="16">
        <f t="shared" si="33"/>
        <v>1.2</v>
      </c>
      <c r="AS9" s="18">
        <f t="shared" si="0"/>
        <v>535012</v>
      </c>
      <c r="AT9" s="14">
        <f t="shared" si="1"/>
        <v>0</v>
      </c>
      <c r="AU9" s="9">
        <f t="shared" si="2"/>
        <v>100</v>
      </c>
      <c r="AV9" s="9">
        <f t="shared" si="3"/>
        <v>0</v>
      </c>
      <c r="AW9" s="13">
        <v>6442</v>
      </c>
      <c r="AX9" s="13">
        <v>0</v>
      </c>
      <c r="AY9" s="32">
        <f t="shared" si="4"/>
        <v>1.2</v>
      </c>
      <c r="AZ9" s="18">
        <f t="shared" si="5"/>
        <v>535012</v>
      </c>
      <c r="BA9" s="14">
        <f t="shared" si="6"/>
        <v>0</v>
      </c>
      <c r="BB9" s="9">
        <f t="shared" si="7"/>
        <v>100</v>
      </c>
      <c r="BC9" s="9">
        <f t="shared" si="8"/>
        <v>0</v>
      </c>
      <c r="BD9" s="13">
        <v>6442</v>
      </c>
      <c r="BE9" s="13">
        <v>0</v>
      </c>
      <c r="BF9" s="32">
        <f t="shared" si="9"/>
        <v>1.2</v>
      </c>
    </row>
    <row r="10" spans="1:58" x14ac:dyDescent="0.2">
      <c r="A10" s="8">
        <v>43069</v>
      </c>
      <c r="B10" s="10">
        <v>547261</v>
      </c>
      <c r="C10" s="11">
        <v>544197</v>
      </c>
      <c r="D10" s="14">
        <f t="shared" si="10"/>
        <v>3064</v>
      </c>
      <c r="E10" s="9">
        <f t="shared" si="11"/>
        <v>99.4</v>
      </c>
      <c r="F10" s="9">
        <f t="shared" si="12"/>
        <v>0.6</v>
      </c>
      <c r="G10" s="13">
        <v>7470</v>
      </c>
      <c r="H10" s="13">
        <v>39</v>
      </c>
      <c r="I10" s="16">
        <f t="shared" si="13"/>
        <v>1.4</v>
      </c>
      <c r="J10" s="11">
        <v>545569</v>
      </c>
      <c r="K10" s="14">
        <f t="shared" si="14"/>
        <v>1692</v>
      </c>
      <c r="L10" s="9">
        <f t="shared" si="15"/>
        <v>99.7</v>
      </c>
      <c r="M10" s="9">
        <f t="shared" si="16"/>
        <v>0.3</v>
      </c>
      <c r="N10" s="13">
        <v>7504</v>
      </c>
      <c r="O10" s="13">
        <v>33</v>
      </c>
      <c r="P10" s="16">
        <f t="shared" si="17"/>
        <v>1.4</v>
      </c>
      <c r="Q10" s="11">
        <v>546738</v>
      </c>
      <c r="R10" s="14">
        <f t="shared" si="18"/>
        <v>523</v>
      </c>
      <c r="S10" s="9">
        <f t="shared" si="19"/>
        <v>99.9</v>
      </c>
      <c r="T10" s="9">
        <f t="shared" si="20"/>
        <v>0.1</v>
      </c>
      <c r="U10" s="13">
        <v>7502</v>
      </c>
      <c r="V10" s="13">
        <v>18</v>
      </c>
      <c r="W10" s="16">
        <f t="shared" si="21"/>
        <v>1.4</v>
      </c>
      <c r="X10" s="11">
        <v>547261</v>
      </c>
      <c r="Y10" s="14">
        <f t="shared" si="22"/>
        <v>0</v>
      </c>
      <c r="Z10" s="9">
        <f t="shared" si="23"/>
        <v>100</v>
      </c>
      <c r="AA10" s="9">
        <f t="shared" si="24"/>
        <v>0</v>
      </c>
      <c r="AB10" s="13">
        <v>7508</v>
      </c>
      <c r="AC10" s="13">
        <v>2</v>
      </c>
      <c r="AD10" s="16">
        <f t="shared" si="25"/>
        <v>1.4</v>
      </c>
      <c r="AE10" s="18">
        <f>$B10</f>
        <v>547261</v>
      </c>
      <c r="AF10" s="14">
        <f t="shared" si="26"/>
        <v>0</v>
      </c>
      <c r="AG10" s="9">
        <f t="shared" si="27"/>
        <v>100</v>
      </c>
      <c r="AH10" s="9">
        <f t="shared" si="28"/>
        <v>0</v>
      </c>
      <c r="AI10" s="13">
        <v>7509</v>
      </c>
      <c r="AJ10" s="13">
        <v>0</v>
      </c>
      <c r="AK10" s="16">
        <f t="shared" si="29"/>
        <v>1.4</v>
      </c>
      <c r="AL10" s="18">
        <f>$B10</f>
        <v>547261</v>
      </c>
      <c r="AM10" s="14">
        <f t="shared" si="30"/>
        <v>0</v>
      </c>
      <c r="AN10" s="9">
        <f t="shared" si="31"/>
        <v>100</v>
      </c>
      <c r="AO10" s="9">
        <f t="shared" si="32"/>
        <v>0</v>
      </c>
      <c r="AP10" s="13">
        <v>7509</v>
      </c>
      <c r="AQ10" s="13">
        <v>0</v>
      </c>
      <c r="AR10" s="16">
        <f t="shared" si="33"/>
        <v>1.4</v>
      </c>
      <c r="AS10" s="18">
        <f t="shared" si="0"/>
        <v>547261</v>
      </c>
      <c r="AT10" s="14">
        <f t="shared" si="1"/>
        <v>0</v>
      </c>
      <c r="AU10" s="9">
        <f t="shared" si="2"/>
        <v>100</v>
      </c>
      <c r="AV10" s="9">
        <f t="shared" si="3"/>
        <v>0</v>
      </c>
      <c r="AW10" s="13">
        <v>7509</v>
      </c>
      <c r="AX10" s="13">
        <v>0</v>
      </c>
      <c r="AY10" s="32">
        <f t="shared" si="4"/>
        <v>1.4</v>
      </c>
      <c r="AZ10" s="18">
        <f t="shared" si="5"/>
        <v>547261</v>
      </c>
      <c r="BA10" s="14">
        <f t="shared" si="6"/>
        <v>0</v>
      </c>
      <c r="BB10" s="9">
        <f t="shared" si="7"/>
        <v>100</v>
      </c>
      <c r="BC10" s="9">
        <f t="shared" si="8"/>
        <v>0</v>
      </c>
      <c r="BD10" s="13">
        <v>7509</v>
      </c>
      <c r="BE10" s="13">
        <v>0</v>
      </c>
      <c r="BF10" s="32">
        <f t="shared" si="9"/>
        <v>1.4</v>
      </c>
    </row>
    <row r="11" spans="1:58" x14ac:dyDescent="0.2">
      <c r="A11" s="8">
        <v>43100</v>
      </c>
      <c r="B11" s="10">
        <v>665041</v>
      </c>
      <c r="C11" s="11">
        <v>659215</v>
      </c>
      <c r="D11" s="14">
        <f t="shared" si="10"/>
        <v>5826</v>
      </c>
      <c r="E11" s="9">
        <f t="shared" si="11"/>
        <v>99.1</v>
      </c>
      <c r="F11" s="9">
        <f t="shared" si="12"/>
        <v>0.9</v>
      </c>
      <c r="G11" s="13">
        <v>10399</v>
      </c>
      <c r="H11" s="13">
        <v>69</v>
      </c>
      <c r="I11" s="16">
        <f t="shared" si="13"/>
        <v>1.6</v>
      </c>
      <c r="J11" s="11">
        <v>661250</v>
      </c>
      <c r="K11" s="14">
        <f t="shared" si="14"/>
        <v>3791</v>
      </c>
      <c r="L11" s="9">
        <f t="shared" si="15"/>
        <v>99.4</v>
      </c>
      <c r="M11" s="9">
        <f t="shared" si="16"/>
        <v>0.6</v>
      </c>
      <c r="N11" s="13">
        <v>10527</v>
      </c>
      <c r="O11" s="13">
        <v>55</v>
      </c>
      <c r="P11" s="16">
        <f t="shared" si="17"/>
        <v>1.6</v>
      </c>
      <c r="Q11" s="11">
        <v>662797</v>
      </c>
      <c r="R11" s="14">
        <f t="shared" si="18"/>
        <v>2244</v>
      </c>
      <c r="S11" s="9">
        <f t="shared" si="19"/>
        <v>99.7</v>
      </c>
      <c r="T11" s="9">
        <f t="shared" si="20"/>
        <v>0.3</v>
      </c>
      <c r="U11" s="13">
        <v>10520</v>
      </c>
      <c r="V11" s="13">
        <v>45</v>
      </c>
      <c r="W11" s="16">
        <f t="shared" si="21"/>
        <v>1.6</v>
      </c>
      <c r="X11" s="11">
        <v>664323</v>
      </c>
      <c r="Y11" s="14">
        <f t="shared" si="22"/>
        <v>718</v>
      </c>
      <c r="Z11" s="9">
        <f t="shared" si="23"/>
        <v>99.9</v>
      </c>
      <c r="AA11" s="9">
        <f t="shared" si="24"/>
        <v>0.1</v>
      </c>
      <c r="AB11" s="13">
        <v>10537</v>
      </c>
      <c r="AC11" s="13">
        <v>27</v>
      </c>
      <c r="AD11" s="16">
        <f t="shared" si="25"/>
        <v>1.6</v>
      </c>
      <c r="AE11" s="11">
        <v>665041</v>
      </c>
      <c r="AF11" s="14">
        <f t="shared" si="26"/>
        <v>0</v>
      </c>
      <c r="AG11" s="9">
        <f t="shared" si="27"/>
        <v>100</v>
      </c>
      <c r="AH11" s="9">
        <f t="shared" si="28"/>
        <v>0</v>
      </c>
      <c r="AI11" s="13">
        <v>10567</v>
      </c>
      <c r="AJ11" s="13">
        <v>3</v>
      </c>
      <c r="AK11" s="16">
        <f t="shared" si="29"/>
        <v>1.6</v>
      </c>
      <c r="AL11" s="18">
        <f>$B11</f>
        <v>665041</v>
      </c>
      <c r="AM11" s="14">
        <f>$B11-AL11</f>
        <v>0</v>
      </c>
      <c r="AN11" s="9">
        <f t="shared" si="31"/>
        <v>100</v>
      </c>
      <c r="AO11" s="9">
        <f t="shared" si="32"/>
        <v>0</v>
      </c>
      <c r="AP11" s="13">
        <v>10571</v>
      </c>
      <c r="AQ11" s="13">
        <v>0</v>
      </c>
      <c r="AR11" s="16">
        <f t="shared" si="33"/>
        <v>1.6</v>
      </c>
      <c r="AS11" s="18">
        <f t="shared" si="0"/>
        <v>665041</v>
      </c>
      <c r="AT11" s="14">
        <f t="shared" si="1"/>
        <v>0</v>
      </c>
      <c r="AU11" s="9">
        <f t="shared" si="2"/>
        <v>100</v>
      </c>
      <c r="AV11" s="9">
        <f t="shared" si="3"/>
        <v>0</v>
      </c>
      <c r="AW11" s="13">
        <v>10571</v>
      </c>
      <c r="AX11" s="13">
        <v>0</v>
      </c>
      <c r="AY11" s="32">
        <f t="shared" si="4"/>
        <v>1.6</v>
      </c>
      <c r="AZ11" s="18">
        <f t="shared" si="5"/>
        <v>665041</v>
      </c>
      <c r="BA11" s="14">
        <f t="shared" si="6"/>
        <v>0</v>
      </c>
      <c r="BB11" s="9">
        <f t="shared" si="7"/>
        <v>100</v>
      </c>
      <c r="BC11" s="9">
        <f t="shared" si="8"/>
        <v>0</v>
      </c>
      <c r="BD11" s="13">
        <v>10571</v>
      </c>
      <c r="BE11" s="13">
        <v>0</v>
      </c>
      <c r="BF11" s="32">
        <f t="shared" si="9"/>
        <v>1.6</v>
      </c>
    </row>
    <row r="12" spans="1:58" x14ac:dyDescent="0.2">
      <c r="A12" s="8">
        <v>43131</v>
      </c>
      <c r="B12" s="10">
        <v>669707</v>
      </c>
      <c r="C12" s="11">
        <v>659438</v>
      </c>
      <c r="D12" s="14">
        <f t="shared" si="10"/>
        <v>10269</v>
      </c>
      <c r="E12" s="9">
        <f t="shared" si="11"/>
        <v>98.5</v>
      </c>
      <c r="F12" s="9">
        <f t="shared" si="12"/>
        <v>1.5</v>
      </c>
      <c r="G12" s="13">
        <v>7534</v>
      </c>
      <c r="H12" s="13">
        <v>98</v>
      </c>
      <c r="I12" s="16">
        <f t="shared" si="13"/>
        <v>1.1000000000000001</v>
      </c>
      <c r="J12" s="11">
        <v>665318</v>
      </c>
      <c r="K12" s="14">
        <f t="shared" si="14"/>
        <v>4389</v>
      </c>
      <c r="L12" s="9">
        <f t="shared" si="15"/>
        <v>99.3</v>
      </c>
      <c r="M12" s="9">
        <f t="shared" si="16"/>
        <v>0.7</v>
      </c>
      <c r="N12" s="13">
        <v>7639</v>
      </c>
      <c r="O12" s="13">
        <v>63</v>
      </c>
      <c r="P12" s="16">
        <f t="shared" si="17"/>
        <v>1.1000000000000001</v>
      </c>
      <c r="Q12" s="11">
        <v>667032</v>
      </c>
      <c r="R12" s="14">
        <f t="shared" si="18"/>
        <v>2675</v>
      </c>
      <c r="S12" s="9">
        <f t="shared" si="19"/>
        <v>99.6</v>
      </c>
      <c r="T12" s="9">
        <f t="shared" si="20"/>
        <v>0.4</v>
      </c>
      <c r="U12" s="13">
        <v>7626</v>
      </c>
      <c r="V12" s="13">
        <v>46</v>
      </c>
      <c r="W12" s="16">
        <f t="shared" si="21"/>
        <v>1.1000000000000001</v>
      </c>
      <c r="X12" s="11">
        <v>668178</v>
      </c>
      <c r="Y12" s="14">
        <f t="shared" si="22"/>
        <v>1529</v>
      </c>
      <c r="Z12" s="9">
        <f t="shared" si="23"/>
        <v>99.8</v>
      </c>
      <c r="AA12" s="9">
        <f t="shared" si="24"/>
        <v>0.2</v>
      </c>
      <c r="AB12" s="13">
        <v>7672</v>
      </c>
      <c r="AC12" s="13">
        <v>37</v>
      </c>
      <c r="AD12" s="16">
        <f t="shared" si="25"/>
        <v>1.1000000000000001</v>
      </c>
      <c r="AE12" s="11">
        <v>668863</v>
      </c>
      <c r="AF12" s="14">
        <f t="shared" si="26"/>
        <v>844</v>
      </c>
      <c r="AG12" s="9">
        <f t="shared" si="27"/>
        <v>99.9</v>
      </c>
      <c r="AH12" s="9">
        <f t="shared" si="28"/>
        <v>0.1</v>
      </c>
      <c r="AI12" s="13">
        <v>7672</v>
      </c>
      <c r="AJ12" s="13">
        <v>21</v>
      </c>
      <c r="AK12" s="16">
        <f t="shared" si="29"/>
        <v>1.1000000000000001</v>
      </c>
      <c r="AL12" s="11">
        <v>669691</v>
      </c>
      <c r="AM12" s="14">
        <f t="shared" si="30"/>
        <v>16</v>
      </c>
      <c r="AN12" s="9">
        <f t="shared" si="31"/>
        <v>100</v>
      </c>
      <c r="AO12" s="9">
        <f t="shared" si="32"/>
        <v>0</v>
      </c>
      <c r="AP12" s="13">
        <v>7677</v>
      </c>
      <c r="AQ12" s="13">
        <v>3</v>
      </c>
      <c r="AR12" s="16">
        <f t="shared" si="33"/>
        <v>1.1000000000000001</v>
      </c>
      <c r="AS12" s="18">
        <f t="shared" si="0"/>
        <v>669707</v>
      </c>
      <c r="AT12" s="14">
        <f t="shared" si="1"/>
        <v>0</v>
      </c>
      <c r="AU12" s="9">
        <f t="shared" si="2"/>
        <v>100</v>
      </c>
      <c r="AV12" s="9">
        <f t="shared" si="3"/>
        <v>0</v>
      </c>
      <c r="AW12" s="13">
        <v>7355</v>
      </c>
      <c r="AX12" s="13">
        <v>0</v>
      </c>
      <c r="AY12" s="32">
        <f t="shared" si="4"/>
        <v>1.1000000000000001</v>
      </c>
      <c r="AZ12" s="18">
        <f t="shared" si="5"/>
        <v>669707</v>
      </c>
      <c r="BA12" s="14">
        <f t="shared" si="6"/>
        <v>0</v>
      </c>
      <c r="BB12" s="9">
        <f t="shared" si="7"/>
        <v>100</v>
      </c>
      <c r="BC12" s="9">
        <f t="shared" si="8"/>
        <v>0</v>
      </c>
      <c r="BD12" s="13">
        <v>7355</v>
      </c>
      <c r="BE12" s="13">
        <v>0</v>
      </c>
      <c r="BF12" s="32">
        <f t="shared" si="9"/>
        <v>1.1000000000000001</v>
      </c>
    </row>
    <row r="13" spans="1:58" x14ac:dyDescent="0.2">
      <c r="A13" s="8">
        <v>43159</v>
      </c>
      <c r="B13" s="10">
        <v>566629</v>
      </c>
      <c r="C13" s="11">
        <v>554759</v>
      </c>
      <c r="D13" s="14">
        <f t="shared" si="10"/>
        <v>11870</v>
      </c>
      <c r="E13" s="9">
        <f t="shared" si="11"/>
        <v>97.9</v>
      </c>
      <c r="F13" s="9">
        <f t="shared" si="12"/>
        <v>2.1</v>
      </c>
      <c r="G13" s="13">
        <v>6991</v>
      </c>
      <c r="H13" s="13">
        <v>92</v>
      </c>
      <c r="I13" s="16">
        <f t="shared" si="13"/>
        <v>1.2</v>
      </c>
      <c r="J13" s="11">
        <v>557742</v>
      </c>
      <c r="K13" s="14">
        <f t="shared" si="14"/>
        <v>8887</v>
      </c>
      <c r="L13" s="9">
        <f t="shared" si="15"/>
        <v>98.4</v>
      </c>
      <c r="M13" s="9">
        <f t="shared" si="16"/>
        <v>1.6</v>
      </c>
      <c r="N13" s="13">
        <v>6924</v>
      </c>
      <c r="O13" s="13">
        <v>83</v>
      </c>
      <c r="P13" s="16">
        <f t="shared" si="17"/>
        <v>1.2</v>
      </c>
      <c r="Q13" s="11">
        <v>562706</v>
      </c>
      <c r="R13" s="14">
        <f t="shared" si="18"/>
        <v>3923</v>
      </c>
      <c r="S13" s="9">
        <f t="shared" si="19"/>
        <v>99.3</v>
      </c>
      <c r="T13" s="9">
        <f t="shared" si="20"/>
        <v>0.7</v>
      </c>
      <c r="U13" s="13">
        <v>6827</v>
      </c>
      <c r="V13" s="13">
        <v>54</v>
      </c>
      <c r="W13" s="16">
        <f t="shared" si="21"/>
        <v>1.2</v>
      </c>
      <c r="X13" s="11">
        <v>564166</v>
      </c>
      <c r="Y13" s="14">
        <f t="shared" si="22"/>
        <v>2463</v>
      </c>
      <c r="Z13" s="9">
        <f t="shared" si="23"/>
        <v>99.6</v>
      </c>
      <c r="AA13" s="9">
        <f t="shared" si="24"/>
        <v>0.4</v>
      </c>
      <c r="AB13" s="13">
        <v>6855</v>
      </c>
      <c r="AC13" s="13">
        <v>46</v>
      </c>
      <c r="AD13" s="16">
        <f t="shared" si="25"/>
        <v>1.2</v>
      </c>
      <c r="AE13" s="11">
        <v>564824</v>
      </c>
      <c r="AF13" s="14">
        <f t="shared" si="26"/>
        <v>1805</v>
      </c>
      <c r="AG13" s="9">
        <f t="shared" si="27"/>
        <v>99.7</v>
      </c>
      <c r="AH13" s="9">
        <f t="shared" si="28"/>
        <v>0.3</v>
      </c>
      <c r="AI13" s="13">
        <v>6780</v>
      </c>
      <c r="AJ13" s="13">
        <v>40</v>
      </c>
      <c r="AK13" s="16">
        <f t="shared" si="29"/>
        <v>1.2</v>
      </c>
      <c r="AL13" s="11">
        <v>566050</v>
      </c>
      <c r="AM13" s="14">
        <f t="shared" si="30"/>
        <v>579</v>
      </c>
      <c r="AN13" s="9">
        <f t="shared" si="31"/>
        <v>99.9</v>
      </c>
      <c r="AO13" s="9">
        <f t="shared" si="32"/>
        <v>0.1</v>
      </c>
      <c r="AP13" s="13">
        <v>6795</v>
      </c>
      <c r="AQ13" s="13">
        <v>20</v>
      </c>
      <c r="AR13" s="16">
        <f t="shared" si="33"/>
        <v>1.2</v>
      </c>
      <c r="AS13" s="11">
        <v>566629</v>
      </c>
      <c r="AT13" s="14">
        <f t="shared" si="1"/>
        <v>0</v>
      </c>
      <c r="AU13" s="9">
        <f t="shared" si="2"/>
        <v>100</v>
      </c>
      <c r="AV13" s="9">
        <f t="shared" si="3"/>
        <v>0</v>
      </c>
      <c r="AW13" s="13">
        <v>6570</v>
      </c>
      <c r="AX13" s="13">
        <v>0</v>
      </c>
      <c r="AY13" s="32">
        <f t="shared" si="4"/>
        <v>1.2</v>
      </c>
      <c r="AZ13" s="18">
        <f t="shared" si="5"/>
        <v>566629</v>
      </c>
      <c r="BA13" s="14">
        <f t="shared" si="6"/>
        <v>0</v>
      </c>
      <c r="BB13" s="9">
        <f t="shared" si="7"/>
        <v>100</v>
      </c>
      <c r="BC13" s="9">
        <f t="shared" si="8"/>
        <v>0</v>
      </c>
      <c r="BD13" s="13">
        <v>6570</v>
      </c>
      <c r="BE13" s="13">
        <v>0</v>
      </c>
      <c r="BF13" s="32">
        <f t="shared" si="9"/>
        <v>1.2</v>
      </c>
    </row>
    <row r="14" spans="1:58" x14ac:dyDescent="0.2">
      <c r="A14" s="8">
        <v>43190</v>
      </c>
      <c r="B14" s="10">
        <v>637209</v>
      </c>
      <c r="C14" s="11">
        <v>621592</v>
      </c>
      <c r="D14" s="14">
        <f t="shared" si="10"/>
        <v>15617</v>
      </c>
      <c r="E14" s="9">
        <f t="shared" si="11"/>
        <v>97.5</v>
      </c>
      <c r="F14" s="9">
        <f t="shared" si="12"/>
        <v>2.5</v>
      </c>
      <c r="G14" s="13">
        <v>8051</v>
      </c>
      <c r="H14" s="13">
        <v>112</v>
      </c>
      <c r="I14" s="16">
        <f t="shared" si="13"/>
        <v>1.3</v>
      </c>
      <c r="J14" s="11">
        <v>623698</v>
      </c>
      <c r="K14" s="14">
        <f t="shared" si="14"/>
        <v>13511</v>
      </c>
      <c r="L14" s="9">
        <f t="shared" si="15"/>
        <v>97.9</v>
      </c>
      <c r="M14" s="9">
        <f t="shared" si="16"/>
        <v>2.1</v>
      </c>
      <c r="N14" s="13">
        <v>8070</v>
      </c>
      <c r="O14" s="13">
        <v>108</v>
      </c>
      <c r="P14" s="16">
        <f t="shared" si="17"/>
        <v>1.3</v>
      </c>
      <c r="Q14" s="11">
        <v>626233</v>
      </c>
      <c r="R14" s="14">
        <f t="shared" si="18"/>
        <v>10976</v>
      </c>
      <c r="S14" s="9">
        <f t="shared" si="19"/>
        <v>98.3</v>
      </c>
      <c r="T14" s="9">
        <f t="shared" si="20"/>
        <v>1.7</v>
      </c>
      <c r="U14" s="13">
        <v>7881</v>
      </c>
      <c r="V14" s="13">
        <v>99</v>
      </c>
      <c r="W14" s="16">
        <f t="shared" si="21"/>
        <v>1.2</v>
      </c>
      <c r="X14" s="11">
        <v>632673</v>
      </c>
      <c r="Y14" s="14">
        <f t="shared" si="22"/>
        <v>4536</v>
      </c>
      <c r="Z14" s="9">
        <f t="shared" si="23"/>
        <v>99.3</v>
      </c>
      <c r="AA14" s="9">
        <f t="shared" si="24"/>
        <v>0.7</v>
      </c>
      <c r="AB14" s="13">
        <v>7885</v>
      </c>
      <c r="AC14" s="13">
        <v>68</v>
      </c>
      <c r="AD14" s="16">
        <f t="shared" si="25"/>
        <v>1.2</v>
      </c>
      <c r="AE14" s="11">
        <v>633795</v>
      </c>
      <c r="AF14" s="14">
        <f t="shared" si="26"/>
        <v>3414</v>
      </c>
      <c r="AG14" s="9">
        <f t="shared" si="27"/>
        <v>99.5</v>
      </c>
      <c r="AH14" s="9">
        <f t="shared" si="28"/>
        <v>0.5</v>
      </c>
      <c r="AI14" s="13">
        <v>7840</v>
      </c>
      <c r="AJ14" s="13">
        <v>51</v>
      </c>
      <c r="AK14" s="16">
        <f t="shared" si="29"/>
        <v>1.2</v>
      </c>
      <c r="AL14" s="11">
        <v>635313</v>
      </c>
      <c r="AM14" s="14">
        <f t="shared" si="30"/>
        <v>1896</v>
      </c>
      <c r="AN14" s="9">
        <f t="shared" si="31"/>
        <v>99.7</v>
      </c>
      <c r="AO14" s="9">
        <f t="shared" si="32"/>
        <v>0.3</v>
      </c>
      <c r="AP14" s="13">
        <v>7877</v>
      </c>
      <c r="AQ14" s="13">
        <v>38</v>
      </c>
      <c r="AR14" s="16">
        <f t="shared" si="33"/>
        <v>1.2</v>
      </c>
      <c r="AS14" s="11">
        <v>636862</v>
      </c>
      <c r="AT14" s="14">
        <f t="shared" si="1"/>
        <v>347</v>
      </c>
      <c r="AU14" s="9">
        <f t="shared" si="2"/>
        <v>99.9</v>
      </c>
      <c r="AV14" s="9">
        <f t="shared" si="3"/>
        <v>0.1</v>
      </c>
      <c r="AW14" s="13">
        <v>7669</v>
      </c>
      <c r="AX14" s="13">
        <v>14</v>
      </c>
      <c r="AY14" s="32">
        <f t="shared" si="4"/>
        <v>1.2</v>
      </c>
      <c r="AZ14" s="11">
        <v>637203</v>
      </c>
      <c r="BA14" s="14">
        <f t="shared" si="6"/>
        <v>6</v>
      </c>
      <c r="BB14" s="9">
        <f t="shared" si="7"/>
        <v>100</v>
      </c>
      <c r="BC14" s="9">
        <f t="shared" si="8"/>
        <v>0</v>
      </c>
      <c r="BD14" s="13">
        <v>7692</v>
      </c>
      <c r="BE14" s="13">
        <v>3</v>
      </c>
      <c r="BF14" s="32">
        <f t="shared" si="9"/>
        <v>1.2</v>
      </c>
    </row>
    <row r="15" spans="1:58" x14ac:dyDescent="0.2">
      <c r="A15" s="8">
        <v>43220</v>
      </c>
      <c r="B15" s="10">
        <v>611557</v>
      </c>
      <c r="C15" s="11">
        <v>593442</v>
      </c>
      <c r="D15" s="14">
        <f t="shared" si="10"/>
        <v>18115</v>
      </c>
      <c r="E15" s="9">
        <f t="shared" si="11"/>
        <v>97</v>
      </c>
      <c r="F15" s="9">
        <f t="shared" si="12"/>
        <v>3</v>
      </c>
      <c r="G15" s="13">
        <v>7427</v>
      </c>
      <c r="H15" s="13">
        <v>118</v>
      </c>
      <c r="I15" s="16">
        <f t="shared" si="13"/>
        <v>1.2</v>
      </c>
      <c r="J15" s="11">
        <v>596310</v>
      </c>
      <c r="K15" s="14">
        <f t="shared" si="14"/>
        <v>15247</v>
      </c>
      <c r="L15" s="9">
        <f t="shared" si="15"/>
        <v>97.5</v>
      </c>
      <c r="M15" s="9">
        <f t="shared" si="16"/>
        <v>2.5</v>
      </c>
      <c r="N15" s="13">
        <v>7480</v>
      </c>
      <c r="O15" s="13">
        <v>117</v>
      </c>
      <c r="P15" s="16">
        <f t="shared" si="17"/>
        <v>1.2</v>
      </c>
      <c r="Q15" s="11">
        <v>598564</v>
      </c>
      <c r="R15" s="14">
        <f t="shared" si="18"/>
        <v>12993</v>
      </c>
      <c r="S15" s="9">
        <f t="shared" si="19"/>
        <v>97.9</v>
      </c>
      <c r="T15" s="9">
        <f t="shared" si="20"/>
        <v>2.1</v>
      </c>
      <c r="U15" s="13">
        <v>7368</v>
      </c>
      <c r="V15" s="13">
        <v>113</v>
      </c>
      <c r="W15" s="16">
        <f t="shared" si="21"/>
        <v>1.2</v>
      </c>
      <c r="X15" s="11">
        <v>601397</v>
      </c>
      <c r="Y15" s="14">
        <f t="shared" si="22"/>
        <v>10160</v>
      </c>
      <c r="Z15" s="9">
        <f t="shared" si="23"/>
        <v>98.3</v>
      </c>
      <c r="AA15" s="9">
        <f t="shared" si="24"/>
        <v>1.7</v>
      </c>
      <c r="AB15" s="13">
        <v>7300</v>
      </c>
      <c r="AC15" s="13">
        <v>104</v>
      </c>
      <c r="AD15" s="16">
        <f t="shared" si="25"/>
        <v>1.2</v>
      </c>
      <c r="AE15" s="11">
        <v>604955</v>
      </c>
      <c r="AF15" s="14">
        <f t="shared" si="26"/>
        <v>6602</v>
      </c>
      <c r="AG15" s="9">
        <f t="shared" si="27"/>
        <v>98.9</v>
      </c>
      <c r="AH15" s="9">
        <f t="shared" si="28"/>
        <v>1.1000000000000001</v>
      </c>
      <c r="AI15" s="13">
        <v>7316</v>
      </c>
      <c r="AJ15" s="13">
        <v>77</v>
      </c>
      <c r="AK15" s="16">
        <f t="shared" si="29"/>
        <v>1.2</v>
      </c>
      <c r="AL15" s="11">
        <v>608395</v>
      </c>
      <c r="AM15" s="14">
        <f t="shared" si="30"/>
        <v>3162</v>
      </c>
      <c r="AN15" s="9">
        <f t="shared" si="31"/>
        <v>99.5</v>
      </c>
      <c r="AO15" s="9">
        <f t="shared" si="32"/>
        <v>0.5</v>
      </c>
      <c r="AP15" s="13">
        <v>7343</v>
      </c>
      <c r="AQ15" s="13">
        <v>60</v>
      </c>
      <c r="AR15" s="16">
        <f t="shared" si="33"/>
        <v>1.2</v>
      </c>
      <c r="AS15" s="11">
        <v>610159</v>
      </c>
      <c r="AT15" s="14">
        <f t="shared" si="1"/>
        <v>1398</v>
      </c>
      <c r="AU15" s="9">
        <f t="shared" si="2"/>
        <v>99.8</v>
      </c>
      <c r="AV15" s="9">
        <f t="shared" si="3"/>
        <v>0.2</v>
      </c>
      <c r="AW15" s="13">
        <v>7163</v>
      </c>
      <c r="AX15" s="13">
        <v>38</v>
      </c>
      <c r="AY15" s="32">
        <f t="shared" si="4"/>
        <v>1.2</v>
      </c>
      <c r="AZ15" s="11">
        <v>610982</v>
      </c>
      <c r="BA15" s="14">
        <f t="shared" si="6"/>
        <v>575</v>
      </c>
      <c r="BB15" s="9">
        <f t="shared" si="7"/>
        <v>99.9</v>
      </c>
      <c r="BC15" s="9">
        <f t="shared" si="8"/>
        <v>0.1</v>
      </c>
      <c r="BD15" s="13">
        <v>7191</v>
      </c>
      <c r="BE15" s="13">
        <v>19</v>
      </c>
      <c r="BF15" s="32">
        <f t="shared" si="9"/>
        <v>1.2</v>
      </c>
    </row>
    <row r="16" spans="1:58" x14ac:dyDescent="0.2">
      <c r="A16" s="8">
        <v>43251</v>
      </c>
      <c r="B16" s="10">
        <v>512948</v>
      </c>
      <c r="C16" s="11">
        <v>490626</v>
      </c>
      <c r="D16" s="14">
        <f t="shared" si="10"/>
        <v>22322</v>
      </c>
      <c r="E16" s="9">
        <f t="shared" si="11"/>
        <v>95.6</v>
      </c>
      <c r="F16" s="9">
        <f t="shared" si="12"/>
        <v>4.4000000000000004</v>
      </c>
      <c r="G16" s="13">
        <v>7841</v>
      </c>
      <c r="H16" s="13">
        <v>117</v>
      </c>
      <c r="I16" s="16">
        <f t="shared" si="13"/>
        <v>1.5</v>
      </c>
      <c r="J16" s="11">
        <v>494778</v>
      </c>
      <c r="K16" s="14">
        <f t="shared" si="14"/>
        <v>18170</v>
      </c>
      <c r="L16" s="9">
        <f t="shared" si="15"/>
        <v>96.5</v>
      </c>
      <c r="M16" s="9">
        <f t="shared" si="16"/>
        <v>3.5</v>
      </c>
      <c r="N16" s="13">
        <v>7762</v>
      </c>
      <c r="O16" s="13">
        <v>116</v>
      </c>
      <c r="P16" s="16">
        <f t="shared" si="17"/>
        <v>1.5</v>
      </c>
      <c r="Q16" s="11">
        <v>497781</v>
      </c>
      <c r="R16" s="14">
        <f t="shared" si="18"/>
        <v>15167</v>
      </c>
      <c r="S16" s="9">
        <f t="shared" si="19"/>
        <v>97</v>
      </c>
      <c r="T16" s="9">
        <f t="shared" si="20"/>
        <v>3</v>
      </c>
      <c r="U16" s="13">
        <v>7751</v>
      </c>
      <c r="V16" s="13">
        <v>99</v>
      </c>
      <c r="W16" s="16">
        <f t="shared" si="21"/>
        <v>1.5</v>
      </c>
      <c r="X16" s="11">
        <v>500105</v>
      </c>
      <c r="Y16" s="14">
        <f>$B16-X16</f>
        <v>12843</v>
      </c>
      <c r="Z16" s="9">
        <f t="shared" si="23"/>
        <v>97.5</v>
      </c>
      <c r="AA16" s="9">
        <f t="shared" si="24"/>
        <v>2.5</v>
      </c>
      <c r="AB16" s="13">
        <v>7805</v>
      </c>
      <c r="AC16" s="13">
        <v>114</v>
      </c>
      <c r="AD16" s="16">
        <f t="shared" si="25"/>
        <v>1.5</v>
      </c>
      <c r="AE16" s="11">
        <v>501254</v>
      </c>
      <c r="AF16" s="14">
        <f>$B16-AE16</f>
        <v>11694</v>
      </c>
      <c r="AG16" s="9">
        <f t="shared" si="27"/>
        <v>97.7</v>
      </c>
      <c r="AH16" s="9">
        <f t="shared" si="28"/>
        <v>2.2999999999999998</v>
      </c>
      <c r="AI16" s="13">
        <v>7756</v>
      </c>
      <c r="AJ16" s="13">
        <v>98</v>
      </c>
      <c r="AK16" s="16">
        <f t="shared" si="29"/>
        <v>1.5</v>
      </c>
      <c r="AL16" s="11">
        <v>507664</v>
      </c>
      <c r="AM16" s="14">
        <f>$B16-AL16</f>
        <v>5284</v>
      </c>
      <c r="AN16" s="9">
        <f t="shared" si="31"/>
        <v>99</v>
      </c>
      <c r="AO16" s="9">
        <f t="shared" si="32"/>
        <v>1</v>
      </c>
      <c r="AP16" s="13">
        <v>7776</v>
      </c>
      <c r="AQ16" s="13">
        <v>71</v>
      </c>
      <c r="AR16" s="16">
        <f t="shared" si="33"/>
        <v>1.5</v>
      </c>
      <c r="AS16" s="11">
        <v>510458</v>
      </c>
      <c r="AT16" s="14">
        <f t="shared" si="1"/>
        <v>2490</v>
      </c>
      <c r="AU16" s="9">
        <f t="shared" si="2"/>
        <v>99.5</v>
      </c>
      <c r="AV16" s="9">
        <f t="shared" si="3"/>
        <v>0.5</v>
      </c>
      <c r="AW16" s="13">
        <v>7588</v>
      </c>
      <c r="AX16" s="13">
        <v>45</v>
      </c>
      <c r="AY16" s="32">
        <f t="shared" si="4"/>
        <v>1.5</v>
      </c>
      <c r="AZ16" s="11">
        <v>511286</v>
      </c>
      <c r="BA16" s="14">
        <f t="shared" si="6"/>
        <v>1662</v>
      </c>
      <c r="BB16" s="9">
        <f t="shared" si="7"/>
        <v>99.7</v>
      </c>
      <c r="BC16" s="9">
        <f t="shared" si="8"/>
        <v>0.3</v>
      </c>
      <c r="BD16" s="13">
        <v>7625</v>
      </c>
      <c r="BE16" s="13">
        <v>38</v>
      </c>
      <c r="BF16" s="32">
        <f t="shared" si="9"/>
        <v>1.5</v>
      </c>
    </row>
    <row r="17" spans="1:58" x14ac:dyDescent="0.2">
      <c r="A17" s="8">
        <v>43281</v>
      </c>
      <c r="B17" s="10">
        <v>498576</v>
      </c>
      <c r="C17" s="11">
        <v>470294</v>
      </c>
      <c r="D17" s="14">
        <f t="shared" si="10"/>
        <v>28282</v>
      </c>
      <c r="E17" s="9">
        <f t="shared" si="11"/>
        <v>94.3</v>
      </c>
      <c r="F17" s="9">
        <f t="shared" si="12"/>
        <v>5.7</v>
      </c>
      <c r="G17" s="13">
        <v>8309</v>
      </c>
      <c r="H17" s="13">
        <v>122</v>
      </c>
      <c r="I17" s="16">
        <f t="shared" si="13"/>
        <v>1.7</v>
      </c>
      <c r="J17" s="11">
        <v>477508</v>
      </c>
      <c r="K17" s="14">
        <f t="shared" si="14"/>
        <v>21068</v>
      </c>
      <c r="L17" s="9">
        <f t="shared" si="15"/>
        <v>95.8</v>
      </c>
      <c r="M17" s="9">
        <f t="shared" si="16"/>
        <v>4.2</v>
      </c>
      <c r="N17" s="13">
        <v>8229</v>
      </c>
      <c r="O17" s="13">
        <v>106</v>
      </c>
      <c r="P17" s="16">
        <f t="shared" si="17"/>
        <v>1.7</v>
      </c>
      <c r="Q17" s="11">
        <v>481234</v>
      </c>
      <c r="R17" s="14">
        <f t="shared" si="18"/>
        <v>17342</v>
      </c>
      <c r="S17" s="9">
        <f t="shared" si="19"/>
        <v>96.5</v>
      </c>
      <c r="T17" s="9">
        <f t="shared" si="20"/>
        <v>3.5</v>
      </c>
      <c r="U17" s="13">
        <v>7969</v>
      </c>
      <c r="V17" s="13">
        <v>94</v>
      </c>
      <c r="W17" s="16">
        <f t="shared" si="21"/>
        <v>1.6</v>
      </c>
      <c r="X17" s="11">
        <v>484090</v>
      </c>
      <c r="Y17" s="14">
        <f t="shared" si="22"/>
        <v>14486</v>
      </c>
      <c r="Z17" s="9">
        <f t="shared" si="23"/>
        <v>97.1</v>
      </c>
      <c r="AA17" s="9">
        <f t="shared" si="24"/>
        <v>2.9</v>
      </c>
      <c r="AB17" s="13">
        <v>7736</v>
      </c>
      <c r="AC17" s="13">
        <v>103</v>
      </c>
      <c r="AD17" s="16">
        <f t="shared" si="25"/>
        <v>1.6</v>
      </c>
      <c r="AE17" s="11">
        <v>485212</v>
      </c>
      <c r="AF17" s="14">
        <f t="shared" ref="AF17:AF25" si="34">$B17-AE17</f>
        <v>13364</v>
      </c>
      <c r="AG17" s="9">
        <f t="shared" si="27"/>
        <v>97.3</v>
      </c>
      <c r="AH17" s="9">
        <f t="shared" si="28"/>
        <v>2.7</v>
      </c>
      <c r="AI17" s="13">
        <v>7803</v>
      </c>
      <c r="AJ17" s="13">
        <v>107</v>
      </c>
      <c r="AK17" s="16">
        <f t="shared" si="29"/>
        <v>1.6</v>
      </c>
      <c r="AL17" s="11">
        <v>487284</v>
      </c>
      <c r="AM17" s="14">
        <f t="shared" ref="AM17:AM26" si="35">$B17-AL17</f>
        <v>11292</v>
      </c>
      <c r="AN17" s="9">
        <f t="shared" si="31"/>
        <v>97.7</v>
      </c>
      <c r="AO17" s="9">
        <f t="shared" si="32"/>
        <v>2.2999999999999998</v>
      </c>
      <c r="AP17" s="13">
        <v>7923</v>
      </c>
      <c r="AQ17" s="13">
        <v>101</v>
      </c>
      <c r="AR17" s="16">
        <f t="shared" si="33"/>
        <v>1.6</v>
      </c>
      <c r="AS17" s="11">
        <v>494479</v>
      </c>
      <c r="AT17" s="14">
        <f t="shared" si="1"/>
        <v>4097</v>
      </c>
      <c r="AU17" s="9">
        <f t="shared" si="2"/>
        <v>99.2</v>
      </c>
      <c r="AV17" s="9">
        <f t="shared" si="3"/>
        <v>0.8</v>
      </c>
      <c r="AW17" s="13">
        <v>7638</v>
      </c>
      <c r="AX17" s="13">
        <v>58</v>
      </c>
      <c r="AY17" s="32">
        <f t="shared" si="4"/>
        <v>1.5</v>
      </c>
      <c r="AZ17" s="11">
        <v>495673</v>
      </c>
      <c r="BA17" s="14">
        <f t="shared" si="6"/>
        <v>2903</v>
      </c>
      <c r="BB17" s="9">
        <f t="shared" si="7"/>
        <v>99.4</v>
      </c>
      <c r="BC17" s="9">
        <f t="shared" si="8"/>
        <v>0.6</v>
      </c>
      <c r="BD17" s="13">
        <v>7515</v>
      </c>
      <c r="BE17" s="13">
        <v>49</v>
      </c>
      <c r="BF17" s="32">
        <f t="shared" si="9"/>
        <v>1.5</v>
      </c>
    </row>
    <row r="18" spans="1:58" x14ac:dyDescent="0.2">
      <c r="A18" s="8">
        <v>43312</v>
      </c>
      <c r="B18" s="10">
        <v>582549</v>
      </c>
      <c r="C18" s="11">
        <v>542645</v>
      </c>
      <c r="D18" s="14">
        <f t="shared" si="10"/>
        <v>39904</v>
      </c>
      <c r="E18" s="9">
        <f t="shared" si="11"/>
        <v>93.2</v>
      </c>
      <c r="F18" s="9">
        <f t="shared" si="12"/>
        <v>6.8</v>
      </c>
      <c r="G18" s="13">
        <v>8782</v>
      </c>
      <c r="H18" s="13">
        <v>127</v>
      </c>
      <c r="I18" s="16">
        <f t="shared" si="13"/>
        <v>1.5</v>
      </c>
      <c r="J18" s="11">
        <v>556439</v>
      </c>
      <c r="K18" s="14">
        <f t="shared" si="14"/>
        <v>26110</v>
      </c>
      <c r="L18" s="9">
        <f t="shared" si="15"/>
        <v>95.5</v>
      </c>
      <c r="M18" s="9">
        <f t="shared" si="16"/>
        <v>4.5</v>
      </c>
      <c r="N18" s="13">
        <v>8511</v>
      </c>
      <c r="O18" s="13">
        <v>118</v>
      </c>
      <c r="P18" s="16">
        <f t="shared" si="17"/>
        <v>1.5</v>
      </c>
      <c r="Q18" s="11">
        <v>562008</v>
      </c>
      <c r="R18" s="14">
        <f t="shared" si="18"/>
        <v>20541</v>
      </c>
      <c r="S18" s="9">
        <f t="shared" si="19"/>
        <v>96.5</v>
      </c>
      <c r="T18" s="9">
        <f t="shared" si="20"/>
        <v>3.5</v>
      </c>
      <c r="U18" s="13">
        <v>8188</v>
      </c>
      <c r="V18" s="13">
        <v>115</v>
      </c>
      <c r="W18" s="16">
        <f t="shared" si="21"/>
        <v>1.4</v>
      </c>
      <c r="X18" s="11">
        <v>565210</v>
      </c>
      <c r="Y18" s="14">
        <f t="shared" si="22"/>
        <v>17339</v>
      </c>
      <c r="Z18" s="9">
        <f t="shared" si="23"/>
        <v>97</v>
      </c>
      <c r="AA18" s="9">
        <f t="shared" si="24"/>
        <v>3</v>
      </c>
      <c r="AB18" s="13">
        <v>8137</v>
      </c>
      <c r="AC18" s="13">
        <v>105</v>
      </c>
      <c r="AD18" s="16">
        <f t="shared" si="25"/>
        <v>1.4</v>
      </c>
      <c r="AE18" s="11">
        <v>566588</v>
      </c>
      <c r="AF18" s="14">
        <f t="shared" si="34"/>
        <v>15961</v>
      </c>
      <c r="AG18" s="9">
        <f t="shared" si="27"/>
        <v>97.3</v>
      </c>
      <c r="AH18" s="9">
        <f t="shared" si="28"/>
        <v>2.7</v>
      </c>
      <c r="AI18" s="13">
        <v>8172</v>
      </c>
      <c r="AJ18" s="13">
        <v>102</v>
      </c>
      <c r="AK18" s="16">
        <f t="shared" si="29"/>
        <v>1.4</v>
      </c>
      <c r="AL18" s="11">
        <v>568928</v>
      </c>
      <c r="AM18" s="14">
        <f t="shared" si="35"/>
        <v>13621</v>
      </c>
      <c r="AN18" s="9">
        <f t="shared" si="31"/>
        <v>97.7</v>
      </c>
      <c r="AO18" s="9">
        <f t="shared" si="32"/>
        <v>2.2999999999999998</v>
      </c>
      <c r="AP18" s="13">
        <v>8436</v>
      </c>
      <c r="AQ18" s="13">
        <v>104</v>
      </c>
      <c r="AR18" s="16">
        <f t="shared" si="33"/>
        <v>1.4</v>
      </c>
      <c r="AS18" s="11">
        <v>572294</v>
      </c>
      <c r="AT18" s="14">
        <f t="shared" si="1"/>
        <v>10255</v>
      </c>
      <c r="AU18" s="9">
        <f t="shared" si="2"/>
        <v>98.2</v>
      </c>
      <c r="AV18" s="9">
        <f t="shared" si="3"/>
        <v>1.8</v>
      </c>
      <c r="AW18" s="13">
        <v>8126</v>
      </c>
      <c r="AX18" s="13">
        <v>96</v>
      </c>
      <c r="AY18" s="32">
        <f t="shared" si="4"/>
        <v>1.4</v>
      </c>
      <c r="AZ18" s="11">
        <v>577322</v>
      </c>
      <c r="BA18" s="14">
        <f t="shared" si="6"/>
        <v>5227</v>
      </c>
      <c r="BB18" s="9">
        <f t="shared" si="7"/>
        <v>99.1</v>
      </c>
      <c r="BC18" s="9">
        <f t="shared" si="8"/>
        <v>0.9</v>
      </c>
      <c r="BD18" s="13">
        <v>8112</v>
      </c>
      <c r="BE18" s="13">
        <v>67</v>
      </c>
      <c r="BF18" s="32">
        <f t="shared" si="9"/>
        <v>1.4</v>
      </c>
    </row>
    <row r="19" spans="1:58" x14ac:dyDescent="0.2">
      <c r="A19" s="8">
        <v>43343</v>
      </c>
      <c r="B19" s="10">
        <v>546364</v>
      </c>
      <c r="C19" s="11">
        <v>448154</v>
      </c>
      <c r="D19" s="14">
        <f t="shared" si="10"/>
        <v>98210</v>
      </c>
      <c r="E19" s="9">
        <f t="shared" si="11"/>
        <v>82</v>
      </c>
      <c r="F19" s="9">
        <f t="shared" si="12"/>
        <v>18</v>
      </c>
      <c r="G19" s="13">
        <v>8346</v>
      </c>
      <c r="H19" s="13">
        <v>169</v>
      </c>
      <c r="I19" s="16">
        <f t="shared" si="13"/>
        <v>1.5</v>
      </c>
      <c r="J19" s="11">
        <v>509931</v>
      </c>
      <c r="K19" s="14">
        <f t="shared" si="14"/>
        <v>36433</v>
      </c>
      <c r="L19" s="9">
        <f t="shared" si="15"/>
        <v>93.3</v>
      </c>
      <c r="M19" s="9">
        <f t="shared" si="16"/>
        <v>6.7</v>
      </c>
      <c r="N19" s="13">
        <v>7673</v>
      </c>
      <c r="O19" s="13">
        <v>126</v>
      </c>
      <c r="P19" s="16">
        <f t="shared" si="17"/>
        <v>1.4</v>
      </c>
      <c r="Q19" s="11">
        <v>522228</v>
      </c>
      <c r="R19" s="14">
        <f t="shared" si="18"/>
        <v>24136</v>
      </c>
      <c r="S19" s="9">
        <f t="shared" si="19"/>
        <v>95.6</v>
      </c>
      <c r="T19" s="9">
        <f t="shared" si="20"/>
        <v>4.4000000000000004</v>
      </c>
      <c r="U19" s="13">
        <v>7384</v>
      </c>
      <c r="V19" s="13">
        <v>110</v>
      </c>
      <c r="W19" s="16">
        <f t="shared" si="21"/>
        <v>1.4</v>
      </c>
      <c r="X19" s="11">
        <v>527804</v>
      </c>
      <c r="Y19" s="14">
        <f t="shared" si="22"/>
        <v>18560</v>
      </c>
      <c r="Z19" s="9">
        <f t="shared" si="23"/>
        <v>96.6</v>
      </c>
      <c r="AA19" s="9">
        <f t="shared" si="24"/>
        <v>3.4</v>
      </c>
      <c r="AB19" s="13">
        <v>7255</v>
      </c>
      <c r="AC19" s="13">
        <v>100</v>
      </c>
      <c r="AD19" s="16">
        <f t="shared" si="25"/>
        <v>1.3</v>
      </c>
      <c r="AE19" s="11">
        <v>529655</v>
      </c>
      <c r="AF19" s="14">
        <f t="shared" si="34"/>
        <v>16709</v>
      </c>
      <c r="AG19" s="9">
        <f t="shared" si="27"/>
        <v>96.9</v>
      </c>
      <c r="AH19" s="9">
        <f t="shared" si="28"/>
        <v>3.1</v>
      </c>
      <c r="AI19" s="13">
        <v>7334</v>
      </c>
      <c r="AJ19" s="13">
        <v>106</v>
      </c>
      <c r="AK19" s="16">
        <f t="shared" si="29"/>
        <v>1.3</v>
      </c>
      <c r="AL19" s="11">
        <v>532351</v>
      </c>
      <c r="AM19" s="14">
        <f t="shared" si="35"/>
        <v>14013</v>
      </c>
      <c r="AN19" s="9">
        <f t="shared" si="31"/>
        <v>97.4</v>
      </c>
      <c r="AO19" s="9">
        <f t="shared" si="32"/>
        <v>2.6</v>
      </c>
      <c r="AP19" s="13">
        <v>7403</v>
      </c>
      <c r="AQ19" s="13">
        <v>98</v>
      </c>
      <c r="AR19" s="16">
        <f t="shared" si="33"/>
        <v>1.4</v>
      </c>
      <c r="AS19" s="11">
        <v>534504</v>
      </c>
      <c r="AT19" s="14">
        <f t="shared" si="1"/>
        <v>11860</v>
      </c>
      <c r="AU19" s="9">
        <f t="shared" si="2"/>
        <v>97.8</v>
      </c>
      <c r="AV19" s="9">
        <f t="shared" si="3"/>
        <v>2.2000000000000002</v>
      </c>
      <c r="AW19" s="13">
        <v>7283</v>
      </c>
      <c r="AX19" s="13">
        <v>109</v>
      </c>
      <c r="AY19" s="32">
        <f t="shared" si="4"/>
        <v>1.3</v>
      </c>
      <c r="AZ19" s="11">
        <v>535612</v>
      </c>
      <c r="BA19" s="14">
        <f t="shared" si="6"/>
        <v>10752</v>
      </c>
      <c r="BB19" s="9">
        <f t="shared" si="7"/>
        <v>98</v>
      </c>
      <c r="BC19" s="9">
        <f t="shared" si="8"/>
        <v>2</v>
      </c>
      <c r="BD19" s="13">
        <v>7146</v>
      </c>
      <c r="BE19" s="13">
        <v>99</v>
      </c>
      <c r="BF19" s="32">
        <f t="shared" si="9"/>
        <v>1.3</v>
      </c>
    </row>
    <row r="20" spans="1:58" x14ac:dyDescent="0.2">
      <c r="A20" s="8">
        <v>43373</v>
      </c>
      <c r="B20" s="10">
        <v>517143</v>
      </c>
      <c r="C20" s="11">
        <v>232633</v>
      </c>
      <c r="D20" s="14">
        <f t="shared" si="10"/>
        <v>284510</v>
      </c>
      <c r="E20" s="9">
        <f t="shared" si="11"/>
        <v>45</v>
      </c>
      <c r="F20" s="9">
        <f t="shared" si="12"/>
        <v>55</v>
      </c>
      <c r="G20" s="13">
        <v>8360</v>
      </c>
      <c r="H20" s="13">
        <v>252</v>
      </c>
      <c r="I20" s="16">
        <f t="shared" si="13"/>
        <v>1.6</v>
      </c>
      <c r="J20" s="11">
        <v>394426</v>
      </c>
      <c r="K20" s="14">
        <f t="shared" si="14"/>
        <v>122717</v>
      </c>
      <c r="L20" s="9">
        <f t="shared" si="15"/>
        <v>76.3</v>
      </c>
      <c r="M20" s="9">
        <f t="shared" si="16"/>
        <v>23.7</v>
      </c>
      <c r="N20" s="13">
        <v>7132</v>
      </c>
      <c r="O20" s="13">
        <v>149</v>
      </c>
      <c r="P20" s="16">
        <f t="shared" si="17"/>
        <v>1.4</v>
      </c>
      <c r="Q20" s="11">
        <v>478605</v>
      </c>
      <c r="R20" s="14">
        <f t="shared" si="18"/>
        <v>38538</v>
      </c>
      <c r="S20" s="9">
        <f t="shared" si="19"/>
        <v>92.5</v>
      </c>
      <c r="T20" s="9">
        <f t="shared" si="20"/>
        <v>7.5</v>
      </c>
      <c r="U20" s="13">
        <v>6800</v>
      </c>
      <c r="V20" s="13">
        <v>124</v>
      </c>
      <c r="W20" s="16">
        <f t="shared" si="21"/>
        <v>1.3</v>
      </c>
      <c r="X20" s="11">
        <v>494515</v>
      </c>
      <c r="Y20" s="14">
        <f t="shared" si="22"/>
        <v>22628</v>
      </c>
      <c r="Z20" s="9">
        <f t="shared" si="23"/>
        <v>95.6</v>
      </c>
      <c r="AA20" s="9">
        <f t="shared" si="24"/>
        <v>4.4000000000000004</v>
      </c>
      <c r="AB20" s="13">
        <v>6794</v>
      </c>
      <c r="AC20" s="13">
        <v>104</v>
      </c>
      <c r="AD20" s="16">
        <f t="shared" si="25"/>
        <v>1.3</v>
      </c>
      <c r="AE20" s="11">
        <v>498167</v>
      </c>
      <c r="AF20" s="14">
        <f t="shared" si="34"/>
        <v>18976</v>
      </c>
      <c r="AG20" s="9">
        <f t="shared" si="27"/>
        <v>96.3</v>
      </c>
      <c r="AH20" s="9">
        <f t="shared" si="28"/>
        <v>3.7</v>
      </c>
      <c r="AI20" s="13">
        <v>6864</v>
      </c>
      <c r="AJ20" s="13">
        <v>97</v>
      </c>
      <c r="AK20" s="16">
        <f t="shared" si="29"/>
        <v>1.3</v>
      </c>
      <c r="AL20" s="11">
        <v>501863</v>
      </c>
      <c r="AM20" s="14">
        <f t="shared" si="35"/>
        <v>15280</v>
      </c>
      <c r="AN20" s="9">
        <f t="shared" si="31"/>
        <v>97</v>
      </c>
      <c r="AO20" s="9">
        <f t="shared" si="32"/>
        <v>3</v>
      </c>
      <c r="AP20" s="13">
        <v>6934</v>
      </c>
      <c r="AQ20" s="13">
        <v>98</v>
      </c>
      <c r="AR20" s="16">
        <f t="shared" si="33"/>
        <v>1.3</v>
      </c>
      <c r="AS20" s="11">
        <v>504449</v>
      </c>
      <c r="AT20" s="14">
        <f t="shared" si="1"/>
        <v>12694</v>
      </c>
      <c r="AU20" s="9">
        <f t="shared" si="2"/>
        <v>97.5</v>
      </c>
      <c r="AV20" s="9">
        <f t="shared" si="3"/>
        <v>2.5</v>
      </c>
      <c r="AW20" s="13">
        <v>6788</v>
      </c>
      <c r="AX20" s="13">
        <v>105</v>
      </c>
      <c r="AY20" s="32">
        <f t="shared" si="4"/>
        <v>1.3</v>
      </c>
      <c r="AZ20" s="11">
        <v>505509</v>
      </c>
      <c r="BA20" s="14">
        <f t="shared" si="6"/>
        <v>11634</v>
      </c>
      <c r="BB20" s="9">
        <f t="shared" si="7"/>
        <v>97.8</v>
      </c>
      <c r="BC20" s="9">
        <f t="shared" si="8"/>
        <v>2.2000000000000002</v>
      </c>
      <c r="BD20" s="13">
        <v>6811</v>
      </c>
      <c r="BE20" s="13">
        <v>100</v>
      </c>
      <c r="BF20" s="32">
        <f t="shared" si="9"/>
        <v>1.3</v>
      </c>
    </row>
    <row r="21" spans="1:58" x14ac:dyDescent="0.2">
      <c r="A21" s="8">
        <v>43404</v>
      </c>
      <c r="B21" s="10">
        <v>549600</v>
      </c>
      <c r="C21" s="11">
        <v>283823</v>
      </c>
      <c r="D21" s="14">
        <f t="shared" si="10"/>
        <v>265777</v>
      </c>
      <c r="E21" s="9">
        <f t="shared" si="11"/>
        <v>51.6</v>
      </c>
      <c r="F21" s="9">
        <f t="shared" si="12"/>
        <v>48.4</v>
      </c>
      <c r="G21" s="13">
        <v>7735</v>
      </c>
      <c r="H21" s="13">
        <v>213</v>
      </c>
      <c r="I21" s="16">
        <f t="shared" si="13"/>
        <v>1.4</v>
      </c>
      <c r="J21" s="11">
        <v>288549</v>
      </c>
      <c r="K21" s="14">
        <f t="shared" si="14"/>
        <v>261051</v>
      </c>
      <c r="L21" s="9">
        <f t="shared" si="15"/>
        <v>52.5</v>
      </c>
      <c r="M21" s="9">
        <f t="shared" si="16"/>
        <v>47.5</v>
      </c>
      <c r="N21" s="13">
        <v>6979</v>
      </c>
      <c r="O21" s="13">
        <v>204</v>
      </c>
      <c r="P21" s="16">
        <f t="shared" si="17"/>
        <v>1.3</v>
      </c>
      <c r="Q21" s="11">
        <v>433539</v>
      </c>
      <c r="R21" s="14">
        <f t="shared" si="18"/>
        <v>116061</v>
      </c>
      <c r="S21" s="9">
        <f t="shared" si="19"/>
        <v>78.900000000000006</v>
      </c>
      <c r="T21" s="9">
        <f t="shared" si="20"/>
        <v>21.1</v>
      </c>
      <c r="U21" s="13">
        <v>6766</v>
      </c>
      <c r="V21" s="13">
        <v>166</v>
      </c>
      <c r="W21" s="16">
        <f t="shared" si="21"/>
        <v>1.2</v>
      </c>
      <c r="X21" s="11">
        <v>515040</v>
      </c>
      <c r="Y21" s="14">
        <f t="shared" si="22"/>
        <v>34560</v>
      </c>
      <c r="Z21" s="9">
        <f t="shared" si="23"/>
        <v>93.7</v>
      </c>
      <c r="AA21" s="9">
        <f t="shared" si="24"/>
        <v>6.3</v>
      </c>
      <c r="AB21" s="13">
        <v>6765</v>
      </c>
      <c r="AC21" s="13">
        <v>117</v>
      </c>
      <c r="AD21" s="16">
        <f t="shared" si="25"/>
        <v>1.2</v>
      </c>
      <c r="AE21" s="11">
        <v>523397</v>
      </c>
      <c r="AF21" s="14">
        <f t="shared" si="34"/>
        <v>26203</v>
      </c>
      <c r="AG21" s="9">
        <f t="shared" si="27"/>
        <v>95.2</v>
      </c>
      <c r="AH21" s="9">
        <f t="shared" si="28"/>
        <v>4.8</v>
      </c>
      <c r="AI21" s="13">
        <v>7041</v>
      </c>
      <c r="AJ21" s="13">
        <v>118</v>
      </c>
      <c r="AK21" s="16">
        <f t="shared" si="29"/>
        <v>1.3</v>
      </c>
      <c r="AL21" s="11">
        <v>530348</v>
      </c>
      <c r="AM21" s="14">
        <f t="shared" si="35"/>
        <v>19252</v>
      </c>
      <c r="AN21" s="9">
        <f t="shared" si="31"/>
        <v>96.5</v>
      </c>
      <c r="AO21" s="9">
        <f t="shared" si="32"/>
        <v>3.5</v>
      </c>
      <c r="AP21" s="13">
        <v>7091</v>
      </c>
      <c r="AQ21" s="13">
        <v>112</v>
      </c>
      <c r="AR21" s="16">
        <f t="shared" si="33"/>
        <v>1.3</v>
      </c>
      <c r="AS21" s="11">
        <v>534530</v>
      </c>
      <c r="AT21" s="14">
        <f t="shared" si="1"/>
        <v>15070</v>
      </c>
      <c r="AU21" s="9">
        <f t="shared" si="2"/>
        <v>97.3</v>
      </c>
      <c r="AV21" s="9">
        <f t="shared" si="3"/>
        <v>2.7</v>
      </c>
      <c r="AW21" s="13">
        <v>6824</v>
      </c>
      <c r="AX21" s="13">
        <v>96</v>
      </c>
      <c r="AY21" s="32">
        <f t="shared" si="4"/>
        <v>1.2</v>
      </c>
      <c r="AZ21" s="11">
        <v>536025</v>
      </c>
      <c r="BA21" s="14">
        <f t="shared" si="6"/>
        <v>13575</v>
      </c>
      <c r="BB21" s="9">
        <f t="shared" si="7"/>
        <v>97.5</v>
      </c>
      <c r="BC21" s="9">
        <f t="shared" si="8"/>
        <v>2.5</v>
      </c>
      <c r="BD21" s="13">
        <v>6829</v>
      </c>
      <c r="BE21" s="13">
        <v>100</v>
      </c>
      <c r="BF21" s="32">
        <f t="shared" si="9"/>
        <v>1.2</v>
      </c>
    </row>
    <row r="22" spans="1:58" x14ac:dyDescent="0.2">
      <c r="A22" s="8">
        <v>43434</v>
      </c>
      <c r="B22" s="10">
        <v>574491</v>
      </c>
      <c r="C22" s="11">
        <v>333436</v>
      </c>
      <c r="D22" s="14">
        <f t="shared" si="10"/>
        <v>241055</v>
      </c>
      <c r="E22" s="9">
        <f t="shared" si="11"/>
        <v>58</v>
      </c>
      <c r="F22" s="9">
        <f t="shared" si="12"/>
        <v>42</v>
      </c>
      <c r="G22" s="13">
        <v>10830</v>
      </c>
      <c r="H22" s="13">
        <v>390</v>
      </c>
      <c r="I22" s="16">
        <f t="shared" si="13"/>
        <v>1.9</v>
      </c>
      <c r="J22" s="11">
        <v>334188</v>
      </c>
      <c r="K22" s="14">
        <f t="shared" si="14"/>
        <v>240303</v>
      </c>
      <c r="L22" s="9">
        <f t="shared" si="15"/>
        <v>58.2</v>
      </c>
      <c r="M22" s="9">
        <f t="shared" si="16"/>
        <v>41.8</v>
      </c>
      <c r="N22" s="13">
        <v>9227</v>
      </c>
      <c r="O22" s="13">
        <v>319</v>
      </c>
      <c r="P22" s="16">
        <f t="shared" si="17"/>
        <v>1.6</v>
      </c>
      <c r="Q22" s="11">
        <v>335381</v>
      </c>
      <c r="R22" s="14">
        <f t="shared" si="18"/>
        <v>239110</v>
      </c>
      <c r="S22" s="9">
        <f t="shared" si="19"/>
        <v>58.4</v>
      </c>
      <c r="T22" s="9">
        <f t="shared" si="20"/>
        <v>41.6</v>
      </c>
      <c r="U22" s="13">
        <v>7890</v>
      </c>
      <c r="V22" s="13">
        <v>215</v>
      </c>
      <c r="W22" s="16">
        <f t="shared" si="21"/>
        <v>1.4</v>
      </c>
      <c r="X22" s="11">
        <v>454605</v>
      </c>
      <c r="Y22" s="14">
        <f t="shared" si="22"/>
        <v>119886</v>
      </c>
      <c r="Z22" s="9">
        <f t="shared" si="23"/>
        <v>79.099999999999994</v>
      </c>
      <c r="AA22" s="9">
        <f t="shared" si="24"/>
        <v>20.9</v>
      </c>
      <c r="AB22" s="13">
        <v>7514</v>
      </c>
      <c r="AC22" s="13">
        <v>198</v>
      </c>
      <c r="AD22" s="16">
        <f t="shared" si="25"/>
        <v>1.3</v>
      </c>
      <c r="AE22" s="11">
        <v>507024</v>
      </c>
      <c r="AF22" s="14">
        <f t="shared" si="34"/>
        <v>67467</v>
      </c>
      <c r="AG22" s="9">
        <f t="shared" si="27"/>
        <v>88.3</v>
      </c>
      <c r="AH22" s="9">
        <f t="shared" si="28"/>
        <v>11.7</v>
      </c>
      <c r="AI22" s="13">
        <v>8313</v>
      </c>
      <c r="AJ22" s="13">
        <v>171</v>
      </c>
      <c r="AK22" s="16">
        <f t="shared" si="29"/>
        <v>1.4</v>
      </c>
      <c r="AL22" s="11">
        <v>536382</v>
      </c>
      <c r="AM22" s="14">
        <f t="shared" si="35"/>
        <v>38109</v>
      </c>
      <c r="AN22" s="9">
        <f t="shared" si="31"/>
        <v>93.4</v>
      </c>
      <c r="AO22" s="9">
        <f t="shared" si="32"/>
        <v>6.6</v>
      </c>
      <c r="AP22" s="13">
        <v>8414</v>
      </c>
      <c r="AQ22" s="13">
        <v>130</v>
      </c>
      <c r="AR22" s="16">
        <f t="shared" si="33"/>
        <v>1.5</v>
      </c>
      <c r="AS22" s="11">
        <v>554036</v>
      </c>
      <c r="AT22" s="14">
        <f t="shared" si="1"/>
        <v>20455</v>
      </c>
      <c r="AU22" s="9">
        <f t="shared" si="2"/>
        <v>96.4</v>
      </c>
      <c r="AV22" s="9">
        <f t="shared" si="3"/>
        <v>3.6</v>
      </c>
      <c r="AW22" s="13">
        <v>8336</v>
      </c>
      <c r="AX22" s="13">
        <v>124</v>
      </c>
      <c r="AY22" s="32">
        <f t="shared" si="4"/>
        <v>1.5</v>
      </c>
      <c r="AZ22" s="11">
        <v>556998</v>
      </c>
      <c r="BA22" s="14">
        <f t="shared" si="6"/>
        <v>17493</v>
      </c>
      <c r="BB22" s="9">
        <f t="shared" si="7"/>
        <v>97</v>
      </c>
      <c r="BC22" s="9">
        <f t="shared" si="8"/>
        <v>3</v>
      </c>
      <c r="BD22" s="13">
        <v>8095</v>
      </c>
      <c r="BE22" s="13">
        <v>121</v>
      </c>
      <c r="BF22" s="32">
        <f t="shared" si="9"/>
        <v>1.4</v>
      </c>
    </row>
    <row r="23" spans="1:58" x14ac:dyDescent="0.2">
      <c r="A23" s="8">
        <v>43465</v>
      </c>
      <c r="B23" s="10">
        <v>684081</v>
      </c>
      <c r="C23" s="12" t="s">
        <v>13</v>
      </c>
      <c r="D23" s="12" t="s">
        <v>13</v>
      </c>
      <c r="E23" s="12" t="s">
        <v>13</v>
      </c>
      <c r="F23" s="12" t="s">
        <v>13</v>
      </c>
      <c r="G23" s="12" t="s">
        <v>13</v>
      </c>
      <c r="H23" s="12" t="s">
        <v>13</v>
      </c>
      <c r="I23" s="12" t="s">
        <v>13</v>
      </c>
      <c r="J23" s="11">
        <v>366670</v>
      </c>
      <c r="K23" s="14">
        <f t="shared" si="14"/>
        <v>317411</v>
      </c>
      <c r="L23" s="9">
        <f>ROUND(J23/$B23*100,1)</f>
        <v>53.6</v>
      </c>
      <c r="M23" s="9">
        <f>ROUND(K23/$B23*100,1)</f>
        <v>46.4</v>
      </c>
      <c r="N23" s="13">
        <v>11873</v>
      </c>
      <c r="O23" s="13">
        <v>507</v>
      </c>
      <c r="P23" s="16">
        <f>ROUND(N23/$B23*100,1)</f>
        <v>1.7</v>
      </c>
      <c r="Q23" s="11">
        <v>367445</v>
      </c>
      <c r="R23" s="14">
        <f t="shared" si="18"/>
        <v>316636</v>
      </c>
      <c r="S23" s="9">
        <f>ROUND(Q23/$B23*100,1)</f>
        <v>53.7</v>
      </c>
      <c r="T23" s="9">
        <f>ROUND(R23/$B23*100,1)</f>
        <v>46.3</v>
      </c>
      <c r="U23" s="13">
        <v>10569</v>
      </c>
      <c r="V23" s="13">
        <v>292</v>
      </c>
      <c r="W23" s="16">
        <f>ROUND(U23/$B23*100,1)</f>
        <v>1.5</v>
      </c>
      <c r="X23" s="11">
        <v>368733</v>
      </c>
      <c r="Y23" s="14">
        <f t="shared" si="22"/>
        <v>315348</v>
      </c>
      <c r="Z23" s="9">
        <f t="shared" ref="Z23:AA25" si="36">ROUND(X23/$B23*100,1)</f>
        <v>53.9</v>
      </c>
      <c r="AA23" s="9">
        <f t="shared" si="36"/>
        <v>46.1</v>
      </c>
      <c r="AB23" s="13">
        <v>10608</v>
      </c>
      <c r="AC23" s="13">
        <v>295</v>
      </c>
      <c r="AD23" s="16">
        <f>ROUND(AB23/$B23*100,1)</f>
        <v>1.6</v>
      </c>
      <c r="AE23" s="11">
        <v>405075</v>
      </c>
      <c r="AF23" s="14">
        <f>$B23-AE23</f>
        <v>279006</v>
      </c>
      <c r="AG23" s="9">
        <f>ROUND(AE23/$B23*100,1)</f>
        <v>59.2</v>
      </c>
      <c r="AH23" s="9">
        <f>ROUND(AF23/$B23*100,1)</f>
        <v>40.799999999999997</v>
      </c>
      <c r="AI23" s="13">
        <v>13000</v>
      </c>
      <c r="AJ23" s="13">
        <v>323</v>
      </c>
      <c r="AK23" s="16">
        <f>ROUND(AI23/$B23*100,1)</f>
        <v>1.9</v>
      </c>
      <c r="AL23" s="11">
        <v>606708</v>
      </c>
      <c r="AM23" s="14">
        <f t="shared" si="35"/>
        <v>77373</v>
      </c>
      <c r="AN23" s="9">
        <f t="shared" si="31"/>
        <v>88.7</v>
      </c>
      <c r="AO23" s="9">
        <f t="shared" si="32"/>
        <v>11.3</v>
      </c>
      <c r="AP23" s="13">
        <v>12074</v>
      </c>
      <c r="AQ23" s="13">
        <v>206</v>
      </c>
      <c r="AR23" s="16">
        <f>ROUND(AP23/$B23*100,1)</f>
        <v>1.8</v>
      </c>
      <c r="AS23" s="11">
        <v>655743</v>
      </c>
      <c r="AT23" s="14">
        <f t="shared" si="1"/>
        <v>28338</v>
      </c>
      <c r="AU23" s="9">
        <f t="shared" si="2"/>
        <v>95.9</v>
      </c>
      <c r="AV23" s="9">
        <f t="shared" si="3"/>
        <v>4.0999999999999996</v>
      </c>
      <c r="AW23" s="13">
        <v>11417</v>
      </c>
      <c r="AX23" s="13">
        <v>161</v>
      </c>
      <c r="AY23" s="32">
        <f t="shared" si="4"/>
        <v>1.7</v>
      </c>
      <c r="AZ23" s="11">
        <v>659819</v>
      </c>
      <c r="BA23" s="14">
        <f t="shared" si="6"/>
        <v>24262</v>
      </c>
      <c r="BB23" s="9">
        <f t="shared" si="7"/>
        <v>96.5</v>
      </c>
      <c r="BC23" s="9">
        <f t="shared" si="8"/>
        <v>3.5</v>
      </c>
      <c r="BD23" s="13">
        <v>11303</v>
      </c>
      <c r="BE23" s="13">
        <v>157</v>
      </c>
      <c r="BF23" s="32">
        <f t="shared" si="9"/>
        <v>1.7</v>
      </c>
    </row>
    <row r="24" spans="1:58" x14ac:dyDescent="0.2">
      <c r="A24" s="8">
        <v>43496</v>
      </c>
      <c r="B24" s="10">
        <v>703095</v>
      </c>
      <c r="C24" s="12" t="s">
        <v>13</v>
      </c>
      <c r="D24" s="12" t="s">
        <v>13</v>
      </c>
      <c r="E24" s="12" t="s">
        <v>13</v>
      </c>
      <c r="F24" s="12" t="s">
        <v>13</v>
      </c>
      <c r="G24" s="12" t="s">
        <v>13</v>
      </c>
      <c r="H24" s="12" t="s">
        <v>13</v>
      </c>
      <c r="I24" s="12" t="s">
        <v>13</v>
      </c>
      <c r="J24" s="12" t="s">
        <v>13</v>
      </c>
      <c r="K24" s="12" t="s">
        <v>13</v>
      </c>
      <c r="L24" s="12" t="s">
        <v>13</v>
      </c>
      <c r="M24" s="12" t="s">
        <v>13</v>
      </c>
      <c r="N24" s="12" t="s">
        <v>13</v>
      </c>
      <c r="O24" s="12" t="s">
        <v>13</v>
      </c>
      <c r="P24" s="12" t="s">
        <v>13</v>
      </c>
      <c r="Q24" s="11">
        <v>510028</v>
      </c>
      <c r="R24" s="14">
        <f t="shared" si="18"/>
        <v>193067</v>
      </c>
      <c r="S24" s="9">
        <f>ROUND(Q24/$B24*100,1)</f>
        <v>72.5</v>
      </c>
      <c r="T24" s="9">
        <f>ROUND(R24/$B24*100,1)</f>
        <v>27.5</v>
      </c>
      <c r="U24" s="13">
        <v>7835</v>
      </c>
      <c r="V24" s="13">
        <v>343</v>
      </c>
      <c r="W24" s="16">
        <f>ROUND(U24/$B24*100,1)</f>
        <v>1.1000000000000001</v>
      </c>
      <c r="X24" s="11">
        <v>510918</v>
      </c>
      <c r="Y24" s="14">
        <f t="shared" si="22"/>
        <v>192177</v>
      </c>
      <c r="Z24" s="9">
        <f t="shared" si="36"/>
        <v>72.7</v>
      </c>
      <c r="AA24" s="9">
        <f t="shared" si="36"/>
        <v>27.3</v>
      </c>
      <c r="AB24" s="13">
        <v>7706</v>
      </c>
      <c r="AC24" s="13">
        <v>271</v>
      </c>
      <c r="AD24" s="16">
        <f>ROUND(AB24/$B24*100,1)</f>
        <v>1.1000000000000001</v>
      </c>
      <c r="AE24" s="11">
        <v>511496</v>
      </c>
      <c r="AF24" s="14">
        <f t="shared" si="34"/>
        <v>191599</v>
      </c>
      <c r="AG24" s="9">
        <f t="shared" si="27"/>
        <v>72.7</v>
      </c>
      <c r="AH24" s="9">
        <f t="shared" si="28"/>
        <v>27.3</v>
      </c>
      <c r="AI24" s="13">
        <v>8510</v>
      </c>
      <c r="AJ24" s="13">
        <v>203</v>
      </c>
      <c r="AK24" s="16">
        <f>ROUND(AI24/$B24*100,1)</f>
        <v>1.2</v>
      </c>
      <c r="AL24" s="11">
        <v>559654</v>
      </c>
      <c r="AM24" s="14">
        <f t="shared" si="35"/>
        <v>143441</v>
      </c>
      <c r="AN24" s="9">
        <f t="shared" si="31"/>
        <v>79.599999999999994</v>
      </c>
      <c r="AO24" s="9">
        <f t="shared" si="32"/>
        <v>20.399999999999999</v>
      </c>
      <c r="AP24" s="13">
        <v>8363</v>
      </c>
      <c r="AQ24" s="13">
        <v>196</v>
      </c>
      <c r="AR24" s="16">
        <f>ROUND(AP24/$B24*100,1)</f>
        <v>1.2</v>
      </c>
      <c r="AS24" s="11">
        <v>666822</v>
      </c>
      <c r="AT24" s="14">
        <f t="shared" si="1"/>
        <v>36273</v>
      </c>
      <c r="AU24" s="9">
        <f t="shared" si="2"/>
        <v>94.8</v>
      </c>
      <c r="AV24" s="9">
        <f t="shared" si="3"/>
        <v>5.2</v>
      </c>
      <c r="AW24" s="13">
        <v>8322</v>
      </c>
      <c r="AX24" s="13">
        <v>155</v>
      </c>
      <c r="AY24" s="32">
        <f t="shared" si="4"/>
        <v>1.2</v>
      </c>
      <c r="AZ24" s="11">
        <v>675896</v>
      </c>
      <c r="BA24" s="14">
        <f t="shared" si="6"/>
        <v>27199</v>
      </c>
      <c r="BB24" s="9">
        <f t="shared" si="7"/>
        <v>96.1</v>
      </c>
      <c r="BC24" s="9">
        <f t="shared" si="8"/>
        <v>3.9</v>
      </c>
      <c r="BD24" s="13">
        <v>8432</v>
      </c>
      <c r="BE24" s="13">
        <v>146</v>
      </c>
      <c r="BF24" s="32">
        <f t="shared" si="9"/>
        <v>1.2</v>
      </c>
    </row>
    <row r="25" spans="1:58" x14ac:dyDescent="0.2">
      <c r="A25" s="8">
        <v>43524</v>
      </c>
      <c r="B25" s="10">
        <v>572943</v>
      </c>
      <c r="C25" s="12" t="s">
        <v>13</v>
      </c>
      <c r="D25" s="12" t="s">
        <v>13</v>
      </c>
      <c r="E25" s="12" t="s">
        <v>13</v>
      </c>
      <c r="F25" s="12" t="s">
        <v>13</v>
      </c>
      <c r="G25" s="12" t="s">
        <v>13</v>
      </c>
      <c r="H25" s="12" t="s">
        <v>13</v>
      </c>
      <c r="I25" s="12" t="s">
        <v>13</v>
      </c>
      <c r="J25" s="12" t="s">
        <v>13</v>
      </c>
      <c r="K25" s="12" t="s">
        <v>13</v>
      </c>
      <c r="L25" s="12" t="s">
        <v>13</v>
      </c>
      <c r="M25" s="12" t="s">
        <v>13</v>
      </c>
      <c r="N25" s="12" t="s">
        <v>13</v>
      </c>
      <c r="O25" s="12" t="s">
        <v>13</v>
      </c>
      <c r="P25" s="12" t="s">
        <v>13</v>
      </c>
      <c r="Q25" s="12" t="s">
        <v>13</v>
      </c>
      <c r="R25" s="12" t="s">
        <v>13</v>
      </c>
      <c r="S25" s="12" t="s">
        <v>13</v>
      </c>
      <c r="T25" s="12" t="s">
        <v>13</v>
      </c>
      <c r="U25" s="12" t="s">
        <v>13</v>
      </c>
      <c r="V25" s="12" t="s">
        <v>13</v>
      </c>
      <c r="W25" s="12" t="s">
        <v>13</v>
      </c>
      <c r="X25" s="11">
        <v>411423</v>
      </c>
      <c r="Y25" s="14">
        <f t="shared" si="22"/>
        <v>161520</v>
      </c>
      <c r="Z25" s="9">
        <f t="shared" si="36"/>
        <v>71.8</v>
      </c>
      <c r="AA25" s="9">
        <f t="shared" si="36"/>
        <v>28.2</v>
      </c>
      <c r="AB25" s="13">
        <v>6061</v>
      </c>
      <c r="AC25" s="13">
        <v>373</v>
      </c>
      <c r="AD25" s="16">
        <f>ROUND(AB25/$B25*100,1)</f>
        <v>1.1000000000000001</v>
      </c>
      <c r="AE25" s="11">
        <v>411761</v>
      </c>
      <c r="AF25" s="14">
        <f t="shared" si="34"/>
        <v>161182</v>
      </c>
      <c r="AG25" s="9">
        <f t="shared" si="27"/>
        <v>71.900000000000006</v>
      </c>
      <c r="AH25" s="9">
        <f t="shared" si="28"/>
        <v>28.1</v>
      </c>
      <c r="AI25" s="13">
        <v>6533</v>
      </c>
      <c r="AJ25" s="13">
        <v>222</v>
      </c>
      <c r="AK25" s="16">
        <f>ROUND(AI25/$B25*100,1)</f>
        <v>1.1000000000000001</v>
      </c>
      <c r="AL25" s="11">
        <v>413352</v>
      </c>
      <c r="AM25" s="14">
        <f t="shared" si="35"/>
        <v>159591</v>
      </c>
      <c r="AN25" s="9">
        <f t="shared" si="31"/>
        <v>72.099999999999994</v>
      </c>
      <c r="AO25" s="9">
        <f t="shared" si="32"/>
        <v>27.9</v>
      </c>
      <c r="AP25" s="13">
        <v>6572</v>
      </c>
      <c r="AQ25" s="13">
        <v>176</v>
      </c>
      <c r="AR25" s="16">
        <f>ROUND(AP25/$B25*100,1)</f>
        <v>1.1000000000000001</v>
      </c>
      <c r="AS25" s="11">
        <v>502542</v>
      </c>
      <c r="AT25" s="14">
        <f t="shared" si="1"/>
        <v>70401</v>
      </c>
      <c r="AU25" s="9">
        <f t="shared" si="2"/>
        <v>87.7</v>
      </c>
      <c r="AV25" s="9">
        <f t="shared" si="3"/>
        <v>12.3</v>
      </c>
      <c r="AW25" s="13">
        <v>6695</v>
      </c>
      <c r="AX25" s="13">
        <v>187</v>
      </c>
      <c r="AY25" s="32">
        <f t="shared" si="4"/>
        <v>1.2</v>
      </c>
      <c r="AZ25" s="11">
        <v>538015</v>
      </c>
      <c r="BA25" s="14">
        <f t="shared" si="6"/>
        <v>34928</v>
      </c>
      <c r="BB25" s="9">
        <f t="shared" si="7"/>
        <v>93.9</v>
      </c>
      <c r="BC25" s="9">
        <f t="shared" si="8"/>
        <v>6.1</v>
      </c>
      <c r="BD25" s="13">
        <v>6737</v>
      </c>
      <c r="BE25" s="13">
        <v>153</v>
      </c>
      <c r="BF25" s="32">
        <f t="shared" si="9"/>
        <v>1.2</v>
      </c>
    </row>
    <row r="26" spans="1:58" x14ac:dyDescent="0.2">
      <c r="A26" s="8">
        <v>43555</v>
      </c>
      <c r="B26" s="10">
        <v>649055</v>
      </c>
      <c r="C26" s="12" t="s">
        <v>13</v>
      </c>
      <c r="D26" s="12" t="s">
        <v>13</v>
      </c>
      <c r="E26" s="12" t="s">
        <v>13</v>
      </c>
      <c r="F26" s="12" t="s">
        <v>13</v>
      </c>
      <c r="G26" s="12" t="s">
        <v>13</v>
      </c>
      <c r="H26" s="12" t="s">
        <v>13</v>
      </c>
      <c r="I26" s="12" t="s">
        <v>13</v>
      </c>
      <c r="J26" s="12" t="s">
        <v>13</v>
      </c>
      <c r="K26" s="12" t="s">
        <v>13</v>
      </c>
      <c r="L26" s="12" t="s">
        <v>13</v>
      </c>
      <c r="M26" s="12" t="s">
        <v>13</v>
      </c>
      <c r="N26" s="12" t="s">
        <v>13</v>
      </c>
      <c r="O26" s="12" t="s">
        <v>13</v>
      </c>
      <c r="P26" s="12" t="s">
        <v>13</v>
      </c>
      <c r="Q26" s="12" t="s">
        <v>13</v>
      </c>
      <c r="R26" s="12" t="s">
        <v>13</v>
      </c>
      <c r="S26" s="12" t="s">
        <v>13</v>
      </c>
      <c r="T26" s="12" t="s">
        <v>13</v>
      </c>
      <c r="U26" s="12" t="s">
        <v>13</v>
      </c>
      <c r="V26" s="12" t="s">
        <v>13</v>
      </c>
      <c r="W26" s="12" t="s">
        <v>13</v>
      </c>
      <c r="X26" s="12" t="s">
        <v>13</v>
      </c>
      <c r="Y26" s="12" t="s">
        <v>13</v>
      </c>
      <c r="Z26" s="12" t="s">
        <v>13</v>
      </c>
      <c r="AA26" s="12" t="s">
        <v>13</v>
      </c>
      <c r="AB26" s="12" t="s">
        <v>13</v>
      </c>
      <c r="AC26" s="12" t="s">
        <v>13</v>
      </c>
      <c r="AD26" s="12" t="s">
        <v>13</v>
      </c>
      <c r="AE26" s="11">
        <v>440207</v>
      </c>
      <c r="AF26" s="14">
        <f t="shared" ref="AF26" si="37">$B26-AE26</f>
        <v>208848</v>
      </c>
      <c r="AG26" s="9">
        <f t="shared" ref="AG26" si="38">ROUND(AE26/$B26*100,1)</f>
        <v>67.8</v>
      </c>
      <c r="AH26" s="9">
        <f t="shared" ref="AH26" si="39">ROUND(AF26/$B26*100,1)</f>
        <v>32.200000000000003</v>
      </c>
      <c r="AI26" s="13">
        <v>7434</v>
      </c>
      <c r="AJ26" s="13">
        <v>294</v>
      </c>
      <c r="AK26" s="16">
        <f>ROUND(AI26/$B26*100,1)</f>
        <v>1.1000000000000001</v>
      </c>
      <c r="AL26" s="11">
        <v>441895</v>
      </c>
      <c r="AM26" s="14">
        <f t="shared" si="35"/>
        <v>207160</v>
      </c>
      <c r="AN26" s="9">
        <f t="shared" si="31"/>
        <v>68.099999999999994</v>
      </c>
      <c r="AO26" s="9">
        <f t="shared" si="32"/>
        <v>31.9</v>
      </c>
      <c r="AP26" s="13">
        <v>7324</v>
      </c>
      <c r="AQ26" s="13">
        <v>266</v>
      </c>
      <c r="AR26" s="16">
        <f>ROUND(AP26/$B26*100,1)</f>
        <v>1.1000000000000001</v>
      </c>
      <c r="AS26" s="11">
        <v>445434</v>
      </c>
      <c r="AT26" s="14">
        <f t="shared" si="1"/>
        <v>203621</v>
      </c>
      <c r="AU26" s="9">
        <f t="shared" si="2"/>
        <v>68.599999999999994</v>
      </c>
      <c r="AV26" s="9">
        <f t="shared" si="3"/>
        <v>31.4</v>
      </c>
      <c r="AW26" s="13">
        <v>7626</v>
      </c>
      <c r="AX26" s="13">
        <v>197</v>
      </c>
      <c r="AY26" s="32">
        <f t="shared" si="4"/>
        <v>1.2</v>
      </c>
      <c r="AZ26" s="11">
        <v>517363</v>
      </c>
      <c r="BA26" s="14">
        <f t="shared" si="6"/>
        <v>131692</v>
      </c>
      <c r="BB26" s="9">
        <f t="shared" si="7"/>
        <v>79.7</v>
      </c>
      <c r="BC26" s="9">
        <f t="shared" si="8"/>
        <v>20.3</v>
      </c>
      <c r="BD26" s="13">
        <v>7640</v>
      </c>
      <c r="BE26" s="13">
        <v>184</v>
      </c>
      <c r="BF26" s="32">
        <f t="shared" si="9"/>
        <v>1.2</v>
      </c>
    </row>
    <row r="27" spans="1:58" x14ac:dyDescent="0.2">
      <c r="A27" s="8">
        <v>43585</v>
      </c>
      <c r="B27" s="10">
        <v>620854</v>
      </c>
      <c r="C27" s="12" t="s">
        <v>13</v>
      </c>
      <c r="D27" s="12" t="s">
        <v>13</v>
      </c>
      <c r="E27" s="12" t="s">
        <v>13</v>
      </c>
      <c r="F27" s="12" t="s">
        <v>13</v>
      </c>
      <c r="G27" s="12" t="s">
        <v>13</v>
      </c>
      <c r="H27" s="12" t="s">
        <v>13</v>
      </c>
      <c r="I27" s="12" t="s">
        <v>13</v>
      </c>
      <c r="J27" s="12" t="s">
        <v>13</v>
      </c>
      <c r="K27" s="12" t="s">
        <v>13</v>
      </c>
      <c r="L27" s="12" t="s">
        <v>13</v>
      </c>
      <c r="M27" s="12" t="s">
        <v>13</v>
      </c>
      <c r="N27" s="12" t="s">
        <v>13</v>
      </c>
      <c r="O27" s="12" t="s">
        <v>13</v>
      </c>
      <c r="P27" s="12" t="s">
        <v>13</v>
      </c>
      <c r="Q27" s="12" t="s">
        <v>13</v>
      </c>
      <c r="R27" s="12" t="s">
        <v>13</v>
      </c>
      <c r="S27" s="12" t="s">
        <v>13</v>
      </c>
      <c r="T27" s="12" t="s">
        <v>13</v>
      </c>
      <c r="U27" s="12" t="s">
        <v>13</v>
      </c>
      <c r="V27" s="12" t="s">
        <v>13</v>
      </c>
      <c r="W27" s="12" t="s">
        <v>13</v>
      </c>
      <c r="X27" s="12" t="s">
        <v>13</v>
      </c>
      <c r="Y27" s="12" t="s">
        <v>13</v>
      </c>
      <c r="Z27" s="12" t="s">
        <v>13</v>
      </c>
      <c r="AA27" s="12" t="s">
        <v>13</v>
      </c>
      <c r="AB27" s="12" t="s">
        <v>13</v>
      </c>
      <c r="AC27" s="12" t="s">
        <v>13</v>
      </c>
      <c r="AD27" s="12" t="s">
        <v>13</v>
      </c>
      <c r="AE27" s="12" t="s">
        <v>13</v>
      </c>
      <c r="AF27" s="12" t="s">
        <v>13</v>
      </c>
      <c r="AG27" s="12" t="s">
        <v>13</v>
      </c>
      <c r="AH27" s="12" t="s">
        <v>13</v>
      </c>
      <c r="AI27" s="12" t="s">
        <v>13</v>
      </c>
      <c r="AJ27" s="12" t="s">
        <v>13</v>
      </c>
      <c r="AK27" s="12" t="s">
        <v>13</v>
      </c>
      <c r="AL27" s="11">
        <v>351210</v>
      </c>
      <c r="AM27" s="14">
        <f t="shared" ref="AM27" si="40">$B27-AL27</f>
        <v>269644</v>
      </c>
      <c r="AN27" s="9">
        <f t="shared" ref="AN27" si="41">ROUND(AL27/$B27*100,1)</f>
        <v>56.6</v>
      </c>
      <c r="AO27" s="9">
        <f t="shared" ref="AO27" si="42">ROUND(AM27/$B27*100,1)</f>
        <v>43.4</v>
      </c>
      <c r="AP27" s="13">
        <v>6830</v>
      </c>
      <c r="AQ27" s="13">
        <v>355</v>
      </c>
      <c r="AR27" s="16">
        <f>ROUND(AP27/$B27*100,1)</f>
        <v>1.1000000000000001</v>
      </c>
      <c r="AS27" s="11">
        <v>351534</v>
      </c>
      <c r="AT27" s="14">
        <f t="shared" si="1"/>
        <v>269320</v>
      </c>
      <c r="AU27" s="9">
        <f t="shared" si="2"/>
        <v>56.6</v>
      </c>
      <c r="AV27" s="9">
        <f t="shared" si="3"/>
        <v>43.4</v>
      </c>
      <c r="AW27" s="13">
        <v>7352</v>
      </c>
      <c r="AX27" s="13">
        <v>265</v>
      </c>
      <c r="AY27" s="32">
        <f t="shared" si="4"/>
        <v>1.2</v>
      </c>
      <c r="AZ27" s="11">
        <v>352159</v>
      </c>
      <c r="BA27" s="14">
        <f t="shared" si="6"/>
        <v>268695</v>
      </c>
      <c r="BB27" s="9">
        <f t="shared" si="7"/>
        <v>56.7</v>
      </c>
      <c r="BC27" s="9">
        <f t="shared" si="8"/>
        <v>43.3</v>
      </c>
      <c r="BD27" s="13">
        <v>7623</v>
      </c>
      <c r="BE27" s="13">
        <v>232</v>
      </c>
      <c r="BF27" s="32">
        <f t="shared" si="9"/>
        <v>1.2</v>
      </c>
    </row>
    <row r="28" spans="1:58" x14ac:dyDescent="0.2">
      <c r="A28" s="8">
        <v>43586</v>
      </c>
      <c r="B28" s="10">
        <v>521903</v>
      </c>
      <c r="C28" s="12" t="s">
        <v>13</v>
      </c>
      <c r="D28" s="12" t="s">
        <v>13</v>
      </c>
      <c r="E28" s="12" t="s">
        <v>13</v>
      </c>
      <c r="F28" s="12" t="s">
        <v>13</v>
      </c>
      <c r="G28" s="12" t="s">
        <v>13</v>
      </c>
      <c r="H28" s="12" t="s">
        <v>13</v>
      </c>
      <c r="I28" s="12" t="s">
        <v>13</v>
      </c>
      <c r="J28" s="12" t="s">
        <v>13</v>
      </c>
      <c r="K28" s="12" t="s">
        <v>13</v>
      </c>
      <c r="L28" s="12" t="s">
        <v>13</v>
      </c>
      <c r="M28" s="12" t="s">
        <v>13</v>
      </c>
      <c r="N28" s="12" t="s">
        <v>13</v>
      </c>
      <c r="O28" s="12" t="s">
        <v>13</v>
      </c>
      <c r="P28" s="12" t="s">
        <v>13</v>
      </c>
      <c r="Q28" s="12" t="s">
        <v>13</v>
      </c>
      <c r="R28" s="12" t="s">
        <v>13</v>
      </c>
      <c r="S28" s="12" t="s">
        <v>13</v>
      </c>
      <c r="T28" s="12" t="s">
        <v>13</v>
      </c>
      <c r="U28" s="12" t="s">
        <v>13</v>
      </c>
      <c r="V28" s="12" t="s">
        <v>13</v>
      </c>
      <c r="W28" s="12" t="s">
        <v>13</v>
      </c>
      <c r="X28" s="12" t="s">
        <v>13</v>
      </c>
      <c r="Y28" s="12" t="s">
        <v>13</v>
      </c>
      <c r="Z28" s="12" t="s">
        <v>13</v>
      </c>
      <c r="AA28" s="12" t="s">
        <v>13</v>
      </c>
      <c r="AB28" s="12" t="s">
        <v>13</v>
      </c>
      <c r="AC28" s="12" t="s">
        <v>13</v>
      </c>
      <c r="AD28" s="12" t="s">
        <v>13</v>
      </c>
      <c r="AE28" s="12" t="s">
        <v>13</v>
      </c>
      <c r="AF28" s="12" t="s">
        <v>13</v>
      </c>
      <c r="AG28" s="12" t="s">
        <v>13</v>
      </c>
      <c r="AH28" s="12" t="s">
        <v>13</v>
      </c>
      <c r="AI28" s="12" t="s">
        <v>13</v>
      </c>
      <c r="AJ28" s="12" t="s">
        <v>13</v>
      </c>
      <c r="AK28" s="12" t="s">
        <v>13</v>
      </c>
      <c r="AL28" s="12" t="s">
        <v>13</v>
      </c>
      <c r="AM28" s="12" t="s">
        <v>13</v>
      </c>
      <c r="AN28" s="12" t="s">
        <v>13</v>
      </c>
      <c r="AO28" s="12" t="s">
        <v>13</v>
      </c>
      <c r="AP28" s="12" t="s">
        <v>13</v>
      </c>
      <c r="AQ28" s="12" t="s">
        <v>13</v>
      </c>
      <c r="AR28" s="12" t="s">
        <v>13</v>
      </c>
      <c r="AS28" s="11">
        <v>253047</v>
      </c>
      <c r="AT28" s="14">
        <f>$B28-AS28</f>
        <v>268856</v>
      </c>
      <c r="AU28" s="9">
        <f>ROUND(AS28/$B28*100,1)</f>
        <v>48.5</v>
      </c>
      <c r="AV28" s="9">
        <f>ROUND(AT28/$B28*100,1)</f>
        <v>51.5</v>
      </c>
      <c r="AW28" s="13">
        <v>7970</v>
      </c>
      <c r="AX28" s="13">
        <v>323</v>
      </c>
      <c r="AY28" s="32">
        <f>ROUND(AW28/$B28*100,1)</f>
        <v>1.5</v>
      </c>
      <c r="AZ28" s="11">
        <v>253412</v>
      </c>
      <c r="BA28" s="14">
        <f>$B28-AZ28</f>
        <v>268491</v>
      </c>
      <c r="BB28" s="9">
        <f>ROUND(AZ28/$B28*100,1)</f>
        <v>48.6</v>
      </c>
      <c r="BC28" s="9">
        <f>ROUND(BA28/$B28*100,1)</f>
        <v>51.4</v>
      </c>
      <c r="BD28" s="13">
        <v>8214</v>
      </c>
      <c r="BE28" s="13">
        <v>262</v>
      </c>
      <c r="BF28" s="32">
        <f>ROUND(BD28/$B28*100,1)</f>
        <v>1.6</v>
      </c>
    </row>
    <row r="29" spans="1:58" x14ac:dyDescent="0.2">
      <c r="A29" s="8">
        <v>43617</v>
      </c>
      <c r="B29" s="10">
        <v>503716</v>
      </c>
      <c r="C29" s="12" t="s">
        <v>13</v>
      </c>
      <c r="D29" s="12" t="s">
        <v>13</v>
      </c>
      <c r="E29" s="12" t="s">
        <v>13</v>
      </c>
      <c r="F29" s="12" t="s">
        <v>13</v>
      </c>
      <c r="G29" s="12" t="s">
        <v>13</v>
      </c>
      <c r="H29" s="12" t="s">
        <v>13</v>
      </c>
      <c r="I29" s="12" t="s">
        <v>13</v>
      </c>
      <c r="J29" s="12" t="s">
        <v>13</v>
      </c>
      <c r="K29" s="12" t="s">
        <v>13</v>
      </c>
      <c r="L29" s="12" t="s">
        <v>13</v>
      </c>
      <c r="M29" s="12" t="s">
        <v>13</v>
      </c>
      <c r="N29" s="12" t="s">
        <v>13</v>
      </c>
      <c r="O29" s="12" t="s">
        <v>13</v>
      </c>
      <c r="P29" s="12" t="s">
        <v>13</v>
      </c>
      <c r="Q29" s="12" t="s">
        <v>13</v>
      </c>
      <c r="R29" s="12" t="s">
        <v>13</v>
      </c>
      <c r="S29" s="12" t="s">
        <v>13</v>
      </c>
      <c r="T29" s="12" t="s">
        <v>13</v>
      </c>
      <c r="U29" s="12" t="s">
        <v>13</v>
      </c>
      <c r="V29" s="12" t="s">
        <v>13</v>
      </c>
      <c r="W29" s="12" t="s">
        <v>13</v>
      </c>
      <c r="X29" s="12" t="s">
        <v>13</v>
      </c>
      <c r="Y29" s="12" t="s">
        <v>13</v>
      </c>
      <c r="Z29" s="12" t="s">
        <v>13</v>
      </c>
      <c r="AA29" s="12" t="s">
        <v>13</v>
      </c>
      <c r="AB29" s="12" t="s">
        <v>13</v>
      </c>
      <c r="AC29" s="12" t="s">
        <v>13</v>
      </c>
      <c r="AD29" s="12" t="s">
        <v>13</v>
      </c>
      <c r="AE29" s="12" t="s">
        <v>13</v>
      </c>
      <c r="AF29" s="12" t="s">
        <v>13</v>
      </c>
      <c r="AG29" s="12" t="s">
        <v>13</v>
      </c>
      <c r="AH29" s="12" t="s">
        <v>13</v>
      </c>
      <c r="AI29" s="12" t="s">
        <v>13</v>
      </c>
      <c r="AJ29" s="12" t="s">
        <v>13</v>
      </c>
      <c r="AK29" s="12" t="s">
        <v>13</v>
      </c>
      <c r="AL29" s="12" t="s">
        <v>13</v>
      </c>
      <c r="AM29" s="12" t="s">
        <v>13</v>
      </c>
      <c r="AN29" s="12" t="s">
        <v>13</v>
      </c>
      <c r="AO29" s="12" t="s">
        <v>13</v>
      </c>
      <c r="AP29" s="12" t="s">
        <v>13</v>
      </c>
      <c r="AQ29" s="12" t="s">
        <v>13</v>
      </c>
      <c r="AR29" s="12" t="s">
        <v>13</v>
      </c>
      <c r="AS29" s="12" t="s">
        <v>13</v>
      </c>
      <c r="AT29" s="12" t="s">
        <v>13</v>
      </c>
      <c r="AU29" s="12" t="s">
        <v>13</v>
      </c>
      <c r="AV29" s="12" t="s">
        <v>13</v>
      </c>
      <c r="AW29" s="12" t="s">
        <v>13</v>
      </c>
      <c r="AX29" s="12" t="s">
        <v>13</v>
      </c>
      <c r="AY29" s="12" t="s">
        <v>13</v>
      </c>
      <c r="AZ29" s="11">
        <v>207213</v>
      </c>
      <c r="BA29" s="14">
        <f>$B29-AZ29</f>
        <v>296503</v>
      </c>
      <c r="BB29" s="9">
        <f>ROUND(AZ29/$B29*100,1)</f>
        <v>41.1</v>
      </c>
      <c r="BC29" s="9">
        <f>ROUND(BA29/$B29*100,1)</f>
        <v>58.9</v>
      </c>
      <c r="BD29" s="13">
        <v>8924</v>
      </c>
      <c r="BE29" s="13">
        <v>393</v>
      </c>
      <c r="BF29" s="32">
        <f>ROUND(BD29/$B29*100,1)</f>
        <v>1.8</v>
      </c>
    </row>
    <row r="30" spans="1:58" ht="11.25" customHeight="1" x14ac:dyDescent="0.2">
      <c r="A30" s="41" t="s">
        <v>9</v>
      </c>
      <c r="B30" s="4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</row>
    <row r="31" spans="1:58" x14ac:dyDescent="0.2">
      <c r="A31" s="8">
        <v>42978</v>
      </c>
      <c r="B31" s="10">
        <v>6531897</v>
      </c>
      <c r="C31" s="11">
        <v>6526129</v>
      </c>
      <c r="D31" s="14">
        <f>$B31-C31</f>
        <v>5768</v>
      </c>
      <c r="E31" s="9">
        <f>ROUND(C31/$B31*100,1)</f>
        <v>99.9</v>
      </c>
      <c r="F31" s="9">
        <f>ROUND(D31/$B31*100,1)</f>
        <v>0.1</v>
      </c>
      <c r="G31" s="13">
        <v>87000</v>
      </c>
      <c r="H31" s="13">
        <v>0</v>
      </c>
      <c r="I31" s="16">
        <f>ROUND(G31/$B31*100,1)</f>
        <v>1.3</v>
      </c>
      <c r="J31" s="18">
        <f>$B31</f>
        <v>6531897</v>
      </c>
      <c r="K31" s="14">
        <f>$B31-J31</f>
        <v>0</v>
      </c>
      <c r="L31" s="9">
        <f>ROUND(J31/$B31*100,1)</f>
        <v>100</v>
      </c>
      <c r="M31" s="9">
        <f>ROUND(K31/$B31*100,1)</f>
        <v>0</v>
      </c>
      <c r="N31" s="13">
        <v>87000</v>
      </c>
      <c r="O31" s="13">
        <v>0</v>
      </c>
      <c r="P31" s="16">
        <f>ROUND(N31/$B31*100,1)</f>
        <v>1.3</v>
      </c>
      <c r="Q31" s="18">
        <f>$B31</f>
        <v>6531897</v>
      </c>
      <c r="R31" s="14">
        <f>$B31-Q31</f>
        <v>0</v>
      </c>
      <c r="S31" s="9">
        <f>ROUND(Q31/$B31*100,1)</f>
        <v>100</v>
      </c>
      <c r="T31" s="9">
        <f>ROUND(R31/$B31*100,1)</f>
        <v>0</v>
      </c>
      <c r="U31" s="13">
        <v>87000</v>
      </c>
      <c r="V31" s="13">
        <v>0</v>
      </c>
      <c r="W31" s="16">
        <f>ROUND(U31/$B31*100,1)</f>
        <v>1.3</v>
      </c>
      <c r="X31" s="18">
        <f>$B31</f>
        <v>6531897</v>
      </c>
      <c r="Y31" s="14">
        <f>$B31-X31</f>
        <v>0</v>
      </c>
      <c r="Z31" s="9">
        <f>ROUND(X31/$B31*100,1)</f>
        <v>100</v>
      </c>
      <c r="AA31" s="9">
        <f>ROUND(Y31/$B31*100,1)</f>
        <v>0</v>
      </c>
      <c r="AB31" s="13">
        <v>87000</v>
      </c>
      <c r="AC31" s="13">
        <v>0</v>
      </c>
      <c r="AD31" s="16">
        <f>ROUND(AB31/$B31*100,1)</f>
        <v>1.3</v>
      </c>
      <c r="AE31" s="18">
        <f>$B31</f>
        <v>6531897</v>
      </c>
      <c r="AF31" s="14">
        <f>$B31-AE31</f>
        <v>0</v>
      </c>
      <c r="AG31" s="9">
        <f>ROUND(AE31/$B31*100,1)</f>
        <v>100</v>
      </c>
      <c r="AH31" s="9">
        <f>ROUND(AF31/$B31*100,1)</f>
        <v>0</v>
      </c>
      <c r="AI31" s="13">
        <v>87000</v>
      </c>
      <c r="AJ31" s="13">
        <v>0</v>
      </c>
      <c r="AK31" s="16">
        <f>ROUND(AI31/$B31*100,1)</f>
        <v>1.3</v>
      </c>
      <c r="AL31" s="18">
        <f>$B31</f>
        <v>6531897</v>
      </c>
      <c r="AM31" s="14">
        <f>$B31-AL31</f>
        <v>0</v>
      </c>
      <c r="AN31" s="9">
        <f>ROUND(AL31/$B31*100,1)</f>
        <v>100</v>
      </c>
      <c r="AO31" s="9">
        <f>ROUND(AM31/$B31*100,1)</f>
        <v>0</v>
      </c>
      <c r="AP31" s="13">
        <v>87000</v>
      </c>
      <c r="AQ31" s="13">
        <v>0</v>
      </c>
      <c r="AR31" s="16">
        <f>ROUND(AP31/$B31*100,1)</f>
        <v>1.3</v>
      </c>
      <c r="AS31" s="18">
        <f t="shared" ref="AS31:AS36" si="43">$B31</f>
        <v>6531897</v>
      </c>
      <c r="AT31" s="14">
        <f t="shared" ref="AT31:AT51" si="44">$B31-AS31</f>
        <v>0</v>
      </c>
      <c r="AU31" s="33">
        <f t="shared" ref="AU31:AU51" si="45">ROUND(AS31/$B31*100,1)</f>
        <v>100</v>
      </c>
      <c r="AV31" s="33">
        <f t="shared" ref="AV31:AV51" si="46">ROUND(AT31/$B31*100,1)</f>
        <v>0</v>
      </c>
      <c r="AW31" s="13">
        <v>87000</v>
      </c>
      <c r="AX31" s="13">
        <v>0</v>
      </c>
      <c r="AY31" s="32">
        <f>ROUND(AW31/$B31*100,1)</f>
        <v>1.3</v>
      </c>
      <c r="AZ31" s="18">
        <f t="shared" ref="AZ31:AZ37" si="47">$B31</f>
        <v>6531897</v>
      </c>
      <c r="BA31" s="14">
        <f t="shared" ref="BA31:BA51" si="48">$B31-AZ31</f>
        <v>0</v>
      </c>
      <c r="BB31" s="33">
        <f t="shared" ref="BB31:BB51" si="49">ROUND(AZ31/$B31*100,1)</f>
        <v>100</v>
      </c>
      <c r="BC31" s="33">
        <f t="shared" ref="BC31:BC51" si="50">ROUND(BA31/$B31*100,1)</f>
        <v>0</v>
      </c>
      <c r="BD31" s="13">
        <v>87000</v>
      </c>
      <c r="BE31" s="13">
        <v>0</v>
      </c>
      <c r="BF31" s="32">
        <f>ROUND(BD31/$B31*100,1)</f>
        <v>1.3</v>
      </c>
    </row>
    <row r="32" spans="1:58" x14ac:dyDescent="0.2">
      <c r="A32" s="8">
        <v>43008</v>
      </c>
      <c r="B32" s="10">
        <v>6548029</v>
      </c>
      <c r="C32" s="11">
        <v>6541960</v>
      </c>
      <c r="D32" s="14">
        <f t="shared" ref="D32:D46" si="51">$B32-C32</f>
        <v>6069</v>
      </c>
      <c r="E32" s="9">
        <f t="shared" ref="E32:E46" si="52">ROUND(C32/$B32*100,1)</f>
        <v>99.9</v>
      </c>
      <c r="F32" s="9">
        <f t="shared" ref="F32:F46" si="53">ROUND(D32/$B32*100,1)</f>
        <v>0.1</v>
      </c>
      <c r="G32" s="13">
        <v>87798</v>
      </c>
      <c r="H32" s="13">
        <v>9</v>
      </c>
      <c r="I32" s="16">
        <f t="shared" ref="I32:I46" si="54">ROUND(G32/$B32*100,1)</f>
        <v>1.3</v>
      </c>
      <c r="J32" s="11">
        <v>6545300</v>
      </c>
      <c r="K32" s="14">
        <f t="shared" ref="K32:K47" si="55">$B32-J32</f>
        <v>2729</v>
      </c>
      <c r="L32" s="9">
        <f t="shared" ref="L32:L46" si="56">ROUND(J32/$B32*100,1)</f>
        <v>100</v>
      </c>
      <c r="M32" s="9">
        <f t="shared" ref="M32:M46" si="57">ROUND(K32/$B32*100,1)</f>
        <v>0</v>
      </c>
      <c r="N32" s="13">
        <v>87804</v>
      </c>
      <c r="O32" s="13">
        <v>0</v>
      </c>
      <c r="P32" s="16">
        <f t="shared" ref="P32:P46" si="58">ROUND(N32/$B32*100,1)</f>
        <v>1.3</v>
      </c>
      <c r="Q32" s="18">
        <f>$B32</f>
        <v>6548029</v>
      </c>
      <c r="R32" s="14">
        <f t="shared" ref="R32:R48" si="59">$B32-Q32</f>
        <v>0</v>
      </c>
      <c r="S32" s="9">
        <f t="shared" ref="S32:S46" si="60">ROUND(Q32/$B32*100,1)</f>
        <v>100</v>
      </c>
      <c r="T32" s="9">
        <f t="shared" ref="T32:T46" si="61">ROUND(R32/$B32*100,1)</f>
        <v>0</v>
      </c>
      <c r="U32" s="13">
        <v>87804</v>
      </c>
      <c r="V32" s="13">
        <v>0</v>
      </c>
      <c r="W32" s="16">
        <f t="shared" ref="W32:W46" si="62">ROUND(U32/$B32*100,1)</f>
        <v>1.3</v>
      </c>
      <c r="X32" s="18">
        <f>$B32</f>
        <v>6548029</v>
      </c>
      <c r="Y32" s="14">
        <f t="shared" ref="Y32:Y49" si="63">$B32-X32</f>
        <v>0</v>
      </c>
      <c r="Z32" s="9">
        <f t="shared" ref="Z32:Z46" si="64">ROUND(X32/$B32*100,1)</f>
        <v>100</v>
      </c>
      <c r="AA32" s="9">
        <f t="shared" ref="AA32:AA46" si="65">ROUND(Y32/$B32*100,1)</f>
        <v>0</v>
      </c>
      <c r="AB32" s="13">
        <v>87804</v>
      </c>
      <c r="AC32" s="13">
        <v>0</v>
      </c>
      <c r="AD32" s="16">
        <f t="shared" ref="AD32:AD46" si="66">ROUND(AB32/$B32*100,1)</f>
        <v>1.3</v>
      </c>
      <c r="AE32" s="18">
        <f>$B32</f>
        <v>6548029</v>
      </c>
      <c r="AF32" s="14">
        <f t="shared" ref="AF32:AF49" si="67">$B32-AE32</f>
        <v>0</v>
      </c>
      <c r="AG32" s="9">
        <f t="shared" ref="AG32:AG49" si="68">ROUND(AE32/$B32*100,1)</f>
        <v>100</v>
      </c>
      <c r="AH32" s="9">
        <f t="shared" ref="AH32:AH49" si="69">ROUND(AF32/$B32*100,1)</f>
        <v>0</v>
      </c>
      <c r="AI32" s="13">
        <v>87804</v>
      </c>
      <c r="AJ32" s="13">
        <v>0</v>
      </c>
      <c r="AK32" s="16">
        <f t="shared" ref="AK32:AK46" si="70">ROUND(AI32/$B32*100,1)</f>
        <v>1.3</v>
      </c>
      <c r="AL32" s="18">
        <f>$B32</f>
        <v>6548029</v>
      </c>
      <c r="AM32" s="14">
        <f t="shared" ref="AM32:AM51" si="71">$B32-AL32</f>
        <v>0</v>
      </c>
      <c r="AN32" s="9">
        <f t="shared" ref="AN32:AN51" si="72">ROUND(AL32/$B32*100,1)</f>
        <v>100</v>
      </c>
      <c r="AO32" s="9">
        <f t="shared" ref="AO32:AO51" si="73">ROUND(AM32/$B32*100,1)</f>
        <v>0</v>
      </c>
      <c r="AP32" s="13">
        <v>87804</v>
      </c>
      <c r="AQ32" s="13">
        <v>0</v>
      </c>
      <c r="AR32" s="16">
        <f t="shared" ref="AR32:AR46" si="74">ROUND(AP32/$B32*100,1)</f>
        <v>1.3</v>
      </c>
      <c r="AS32" s="18">
        <f t="shared" si="43"/>
        <v>6548029</v>
      </c>
      <c r="AT32" s="14">
        <f t="shared" si="44"/>
        <v>0</v>
      </c>
      <c r="AU32" s="33">
        <f t="shared" si="45"/>
        <v>100</v>
      </c>
      <c r="AV32" s="33">
        <f t="shared" si="46"/>
        <v>0</v>
      </c>
      <c r="AW32" s="13">
        <v>87804</v>
      </c>
      <c r="AX32" s="13">
        <v>0</v>
      </c>
      <c r="AY32" s="32">
        <f t="shared" si="4"/>
        <v>1.3</v>
      </c>
      <c r="AZ32" s="18">
        <f t="shared" si="47"/>
        <v>6548029</v>
      </c>
      <c r="BA32" s="14">
        <f t="shared" si="48"/>
        <v>0</v>
      </c>
      <c r="BB32" s="33">
        <f t="shared" si="49"/>
        <v>100</v>
      </c>
      <c r="BC32" s="33">
        <f t="shared" si="50"/>
        <v>0</v>
      </c>
      <c r="BD32" s="13">
        <v>87804</v>
      </c>
      <c r="BE32" s="13">
        <v>0</v>
      </c>
      <c r="BF32" s="32">
        <f t="shared" ref="BF32:BF51" si="75">ROUND(BD32/$B32*100,1)</f>
        <v>1.3</v>
      </c>
    </row>
    <row r="33" spans="1:58" x14ac:dyDescent="0.2">
      <c r="A33" s="8">
        <v>43039</v>
      </c>
      <c r="B33" s="10">
        <v>6590549</v>
      </c>
      <c r="C33" s="11">
        <v>6583175</v>
      </c>
      <c r="D33" s="14">
        <f t="shared" si="51"/>
        <v>7374</v>
      </c>
      <c r="E33" s="9">
        <f t="shared" si="52"/>
        <v>99.9</v>
      </c>
      <c r="F33" s="9">
        <f t="shared" si="53"/>
        <v>0.1</v>
      </c>
      <c r="G33" s="13">
        <v>88475</v>
      </c>
      <c r="H33" s="13">
        <v>33</v>
      </c>
      <c r="I33" s="16">
        <f t="shared" si="54"/>
        <v>1.3</v>
      </c>
      <c r="J33" s="11">
        <v>6587550</v>
      </c>
      <c r="K33" s="14">
        <f t="shared" si="55"/>
        <v>2999</v>
      </c>
      <c r="L33" s="9">
        <f t="shared" si="56"/>
        <v>100</v>
      </c>
      <c r="M33" s="9">
        <f t="shared" si="57"/>
        <v>0</v>
      </c>
      <c r="N33" s="13">
        <v>88526</v>
      </c>
      <c r="O33" s="13">
        <v>13</v>
      </c>
      <c r="P33" s="16">
        <f t="shared" si="58"/>
        <v>1.3</v>
      </c>
      <c r="Q33" s="11">
        <v>6590530</v>
      </c>
      <c r="R33" s="14">
        <f t="shared" si="59"/>
        <v>19</v>
      </c>
      <c r="S33" s="9">
        <f t="shared" si="60"/>
        <v>100</v>
      </c>
      <c r="T33" s="9">
        <f t="shared" si="61"/>
        <v>0</v>
      </c>
      <c r="U33" s="13">
        <v>88547</v>
      </c>
      <c r="V33" s="13">
        <v>0</v>
      </c>
      <c r="W33" s="16">
        <f t="shared" si="62"/>
        <v>1.3</v>
      </c>
      <c r="X33" s="18">
        <f>$B33</f>
        <v>6590549</v>
      </c>
      <c r="Y33" s="14">
        <f t="shared" si="63"/>
        <v>0</v>
      </c>
      <c r="Z33" s="9">
        <f t="shared" si="64"/>
        <v>100</v>
      </c>
      <c r="AA33" s="9">
        <f t="shared" si="65"/>
        <v>0</v>
      </c>
      <c r="AB33" s="13">
        <v>88547</v>
      </c>
      <c r="AC33" s="13">
        <v>0</v>
      </c>
      <c r="AD33" s="16">
        <f t="shared" si="66"/>
        <v>1.3</v>
      </c>
      <c r="AE33" s="18">
        <f>$B33</f>
        <v>6590549</v>
      </c>
      <c r="AF33" s="14">
        <f t="shared" si="67"/>
        <v>0</v>
      </c>
      <c r="AG33" s="9">
        <f t="shared" si="68"/>
        <v>100</v>
      </c>
      <c r="AH33" s="9">
        <f t="shared" si="69"/>
        <v>0</v>
      </c>
      <c r="AI33" s="13">
        <v>88547</v>
      </c>
      <c r="AJ33" s="13">
        <v>0</v>
      </c>
      <c r="AK33" s="16">
        <f t="shared" si="70"/>
        <v>1.3</v>
      </c>
      <c r="AL33" s="18">
        <f>$B33</f>
        <v>6590549</v>
      </c>
      <c r="AM33" s="14">
        <f t="shared" si="71"/>
        <v>0</v>
      </c>
      <c r="AN33" s="9">
        <f t="shared" si="72"/>
        <v>100</v>
      </c>
      <c r="AO33" s="9">
        <f t="shared" si="73"/>
        <v>0</v>
      </c>
      <c r="AP33" s="13">
        <v>88547</v>
      </c>
      <c r="AQ33" s="13">
        <v>0</v>
      </c>
      <c r="AR33" s="16">
        <f t="shared" si="74"/>
        <v>1.3</v>
      </c>
      <c r="AS33" s="18">
        <f t="shared" si="43"/>
        <v>6590549</v>
      </c>
      <c r="AT33" s="14">
        <f t="shared" si="44"/>
        <v>0</v>
      </c>
      <c r="AU33" s="33">
        <f t="shared" si="45"/>
        <v>100</v>
      </c>
      <c r="AV33" s="33">
        <f t="shared" si="46"/>
        <v>0</v>
      </c>
      <c r="AW33" s="13">
        <v>88547</v>
      </c>
      <c r="AX33" s="13">
        <v>0</v>
      </c>
      <c r="AY33" s="32">
        <f t="shared" si="4"/>
        <v>1.3</v>
      </c>
      <c r="AZ33" s="18">
        <f t="shared" si="47"/>
        <v>6590549</v>
      </c>
      <c r="BA33" s="14">
        <f t="shared" si="48"/>
        <v>0</v>
      </c>
      <c r="BB33" s="33">
        <f t="shared" si="49"/>
        <v>100</v>
      </c>
      <c r="BC33" s="33">
        <f t="shared" si="50"/>
        <v>0</v>
      </c>
      <c r="BD33" s="13">
        <v>88547</v>
      </c>
      <c r="BE33" s="13">
        <v>0</v>
      </c>
      <c r="BF33" s="32">
        <f t="shared" si="75"/>
        <v>1.3</v>
      </c>
    </row>
    <row r="34" spans="1:58" x14ac:dyDescent="0.2">
      <c r="A34" s="8">
        <v>43069</v>
      </c>
      <c r="B34" s="10">
        <v>6628146</v>
      </c>
      <c r="C34" s="11">
        <v>6618176</v>
      </c>
      <c r="D34" s="14">
        <f t="shared" si="51"/>
        <v>9970</v>
      </c>
      <c r="E34" s="9">
        <f t="shared" si="52"/>
        <v>99.8</v>
      </c>
      <c r="F34" s="9">
        <f t="shared" si="53"/>
        <v>0.2</v>
      </c>
      <c r="G34" s="13">
        <v>88812</v>
      </c>
      <c r="H34" s="13">
        <v>52</v>
      </c>
      <c r="I34" s="16">
        <f t="shared" si="54"/>
        <v>1.3</v>
      </c>
      <c r="J34" s="11">
        <v>6623698</v>
      </c>
      <c r="K34" s="14">
        <f t="shared" si="55"/>
        <v>4448</v>
      </c>
      <c r="L34" s="9">
        <f t="shared" si="56"/>
        <v>99.9</v>
      </c>
      <c r="M34" s="9">
        <f t="shared" si="57"/>
        <v>0.1</v>
      </c>
      <c r="N34" s="13">
        <v>88897</v>
      </c>
      <c r="O34" s="13">
        <v>36</v>
      </c>
      <c r="P34" s="16">
        <f t="shared" si="58"/>
        <v>1.3</v>
      </c>
      <c r="Q34" s="11">
        <v>6627605</v>
      </c>
      <c r="R34" s="14">
        <f t="shared" si="59"/>
        <v>541</v>
      </c>
      <c r="S34" s="9">
        <f t="shared" si="60"/>
        <v>100</v>
      </c>
      <c r="T34" s="9">
        <f t="shared" si="61"/>
        <v>0</v>
      </c>
      <c r="U34" s="13">
        <v>88916</v>
      </c>
      <c r="V34" s="13">
        <v>18</v>
      </c>
      <c r="W34" s="16">
        <f t="shared" si="62"/>
        <v>1.3</v>
      </c>
      <c r="X34" s="11">
        <v>6628128</v>
      </c>
      <c r="Y34" s="14">
        <f t="shared" si="63"/>
        <v>18</v>
      </c>
      <c r="Z34" s="9">
        <f t="shared" si="64"/>
        <v>100</v>
      </c>
      <c r="AA34" s="9">
        <f t="shared" si="65"/>
        <v>0</v>
      </c>
      <c r="AB34" s="13">
        <v>88922</v>
      </c>
      <c r="AC34" s="13">
        <v>2</v>
      </c>
      <c r="AD34" s="16">
        <f t="shared" si="66"/>
        <v>1.3</v>
      </c>
      <c r="AE34" s="18">
        <f>$B34</f>
        <v>6628146</v>
      </c>
      <c r="AF34" s="14">
        <f t="shared" si="67"/>
        <v>0</v>
      </c>
      <c r="AG34" s="9">
        <f t="shared" si="68"/>
        <v>100</v>
      </c>
      <c r="AH34" s="9">
        <f t="shared" si="69"/>
        <v>0</v>
      </c>
      <c r="AI34" s="13">
        <v>88923</v>
      </c>
      <c r="AJ34" s="13">
        <v>0</v>
      </c>
      <c r="AK34" s="16">
        <f t="shared" si="70"/>
        <v>1.3</v>
      </c>
      <c r="AL34" s="18">
        <f>$B34</f>
        <v>6628146</v>
      </c>
      <c r="AM34" s="14">
        <f t="shared" si="71"/>
        <v>0</v>
      </c>
      <c r="AN34" s="9">
        <f t="shared" si="72"/>
        <v>100</v>
      </c>
      <c r="AO34" s="9">
        <f t="shared" si="73"/>
        <v>0</v>
      </c>
      <c r="AP34" s="13">
        <v>88923</v>
      </c>
      <c r="AQ34" s="13">
        <v>0</v>
      </c>
      <c r="AR34" s="16">
        <f t="shared" si="74"/>
        <v>1.3</v>
      </c>
      <c r="AS34" s="18">
        <f t="shared" si="43"/>
        <v>6628146</v>
      </c>
      <c r="AT34" s="14">
        <f t="shared" si="44"/>
        <v>0</v>
      </c>
      <c r="AU34" s="33">
        <f t="shared" si="45"/>
        <v>100</v>
      </c>
      <c r="AV34" s="33">
        <f t="shared" si="46"/>
        <v>0</v>
      </c>
      <c r="AW34" s="13">
        <v>88923</v>
      </c>
      <c r="AX34" s="13">
        <v>0</v>
      </c>
      <c r="AY34" s="32">
        <f t="shared" si="4"/>
        <v>1.3</v>
      </c>
      <c r="AZ34" s="18">
        <f t="shared" si="47"/>
        <v>6628146</v>
      </c>
      <c r="BA34" s="14">
        <f t="shared" si="48"/>
        <v>0</v>
      </c>
      <c r="BB34" s="33">
        <f t="shared" si="49"/>
        <v>100</v>
      </c>
      <c r="BC34" s="33">
        <f t="shared" si="50"/>
        <v>0</v>
      </c>
      <c r="BD34" s="13">
        <v>88923</v>
      </c>
      <c r="BE34" s="13">
        <v>0</v>
      </c>
      <c r="BF34" s="32">
        <f t="shared" si="75"/>
        <v>1.3</v>
      </c>
    </row>
    <row r="35" spans="1:58" x14ac:dyDescent="0.2">
      <c r="A35" s="8">
        <v>43100</v>
      </c>
      <c r="B35" s="10">
        <v>6664653</v>
      </c>
      <c r="C35" s="11">
        <v>6649478</v>
      </c>
      <c r="D35" s="14">
        <f t="shared" si="51"/>
        <v>15175</v>
      </c>
      <c r="E35" s="9">
        <f t="shared" si="52"/>
        <v>99.8</v>
      </c>
      <c r="F35" s="9">
        <f t="shared" si="53"/>
        <v>0.2</v>
      </c>
      <c r="G35" s="13">
        <v>89409</v>
      </c>
      <c r="H35" s="13">
        <v>88</v>
      </c>
      <c r="I35" s="16">
        <f t="shared" si="54"/>
        <v>1.3</v>
      </c>
      <c r="J35" s="11">
        <v>6656648</v>
      </c>
      <c r="K35" s="14">
        <f t="shared" si="55"/>
        <v>8005</v>
      </c>
      <c r="L35" s="9">
        <f t="shared" si="56"/>
        <v>99.9</v>
      </c>
      <c r="M35" s="9">
        <f t="shared" si="57"/>
        <v>0.1</v>
      </c>
      <c r="N35" s="13">
        <v>89620</v>
      </c>
      <c r="O35" s="13">
        <v>67</v>
      </c>
      <c r="P35" s="16">
        <f t="shared" si="58"/>
        <v>1.3</v>
      </c>
      <c r="Q35" s="11">
        <v>6661872</v>
      </c>
      <c r="R35" s="14">
        <f t="shared" si="59"/>
        <v>2781</v>
      </c>
      <c r="S35" s="9">
        <f t="shared" si="60"/>
        <v>100</v>
      </c>
      <c r="T35" s="9">
        <f t="shared" si="61"/>
        <v>0</v>
      </c>
      <c r="U35" s="13">
        <v>89633</v>
      </c>
      <c r="V35" s="13">
        <v>50</v>
      </c>
      <c r="W35" s="16">
        <f t="shared" si="62"/>
        <v>1.3</v>
      </c>
      <c r="X35" s="11">
        <v>6663921</v>
      </c>
      <c r="Y35" s="14">
        <f t="shared" si="63"/>
        <v>732</v>
      </c>
      <c r="Z35" s="9">
        <f t="shared" si="64"/>
        <v>100</v>
      </c>
      <c r="AA35" s="9">
        <f t="shared" si="65"/>
        <v>0</v>
      </c>
      <c r="AB35" s="13">
        <v>89656</v>
      </c>
      <c r="AC35" s="13">
        <v>27</v>
      </c>
      <c r="AD35" s="16">
        <f t="shared" si="66"/>
        <v>1.3</v>
      </c>
      <c r="AE35" s="11">
        <v>6664639</v>
      </c>
      <c r="AF35" s="14">
        <f t="shared" si="67"/>
        <v>14</v>
      </c>
      <c r="AG35" s="9">
        <f t="shared" si="68"/>
        <v>100</v>
      </c>
      <c r="AH35" s="9">
        <f t="shared" si="69"/>
        <v>0</v>
      </c>
      <c r="AI35" s="13">
        <v>89687</v>
      </c>
      <c r="AJ35" s="13">
        <v>3</v>
      </c>
      <c r="AK35" s="16">
        <f t="shared" si="70"/>
        <v>1.3</v>
      </c>
      <c r="AL35" s="18">
        <f>$B35</f>
        <v>6664653</v>
      </c>
      <c r="AM35" s="14">
        <f t="shared" si="71"/>
        <v>0</v>
      </c>
      <c r="AN35" s="9">
        <f t="shared" si="72"/>
        <v>100</v>
      </c>
      <c r="AO35" s="9">
        <f t="shared" si="73"/>
        <v>0</v>
      </c>
      <c r="AP35" s="13">
        <v>89690</v>
      </c>
      <c r="AQ35" s="13">
        <v>0</v>
      </c>
      <c r="AR35" s="16">
        <f t="shared" si="74"/>
        <v>1.3</v>
      </c>
      <c r="AS35" s="18">
        <f t="shared" si="43"/>
        <v>6664653</v>
      </c>
      <c r="AT35" s="14">
        <f t="shared" si="44"/>
        <v>0</v>
      </c>
      <c r="AU35" s="33">
        <f t="shared" si="45"/>
        <v>100</v>
      </c>
      <c r="AV35" s="33">
        <f t="shared" si="46"/>
        <v>0</v>
      </c>
      <c r="AW35" s="13">
        <v>89690</v>
      </c>
      <c r="AX35" s="13">
        <v>0</v>
      </c>
      <c r="AY35" s="32">
        <f t="shared" si="4"/>
        <v>1.3</v>
      </c>
      <c r="AZ35" s="18">
        <f t="shared" si="47"/>
        <v>6664653</v>
      </c>
      <c r="BA35" s="14">
        <f t="shared" si="48"/>
        <v>0</v>
      </c>
      <c r="BB35" s="33">
        <f t="shared" si="49"/>
        <v>100</v>
      </c>
      <c r="BC35" s="33">
        <f t="shared" si="50"/>
        <v>0</v>
      </c>
      <c r="BD35" s="13">
        <v>89690</v>
      </c>
      <c r="BE35" s="13">
        <v>0</v>
      </c>
      <c r="BF35" s="32">
        <f t="shared" si="75"/>
        <v>1.3</v>
      </c>
    </row>
    <row r="36" spans="1:58" x14ac:dyDescent="0.2">
      <c r="A36" s="8">
        <v>43131</v>
      </c>
      <c r="B36" s="10">
        <v>6684644</v>
      </c>
      <c r="C36" s="11">
        <v>6659820</v>
      </c>
      <c r="D36" s="14">
        <f t="shared" si="51"/>
        <v>24824</v>
      </c>
      <c r="E36" s="9">
        <f t="shared" si="52"/>
        <v>99.6</v>
      </c>
      <c r="F36" s="9">
        <f t="shared" si="53"/>
        <v>0.4</v>
      </c>
      <c r="G36" s="13">
        <v>89440</v>
      </c>
      <c r="H36" s="13">
        <v>131</v>
      </c>
      <c r="I36" s="16">
        <f t="shared" si="54"/>
        <v>1.3</v>
      </c>
      <c r="J36" s="11">
        <v>6672566</v>
      </c>
      <c r="K36" s="14">
        <f t="shared" si="55"/>
        <v>12078</v>
      </c>
      <c r="L36" s="9">
        <f t="shared" si="56"/>
        <v>99.8</v>
      </c>
      <c r="M36" s="9">
        <f t="shared" si="57"/>
        <v>0.2</v>
      </c>
      <c r="N36" s="13">
        <v>89757</v>
      </c>
      <c r="O36" s="13">
        <v>93</v>
      </c>
      <c r="P36" s="16">
        <f t="shared" si="58"/>
        <v>1.3</v>
      </c>
      <c r="Q36" s="11">
        <v>6679189</v>
      </c>
      <c r="R36" s="14">
        <f t="shared" si="59"/>
        <v>5455</v>
      </c>
      <c r="S36" s="9">
        <f t="shared" si="60"/>
        <v>99.9</v>
      </c>
      <c r="T36" s="9">
        <f t="shared" si="61"/>
        <v>0.1</v>
      </c>
      <c r="U36" s="13">
        <v>89757</v>
      </c>
      <c r="V36" s="13">
        <v>70</v>
      </c>
      <c r="W36" s="16">
        <f t="shared" si="62"/>
        <v>1.3</v>
      </c>
      <c r="X36" s="11">
        <v>6682384</v>
      </c>
      <c r="Y36" s="14">
        <f t="shared" si="63"/>
        <v>2260</v>
      </c>
      <c r="Z36" s="9">
        <f t="shared" si="64"/>
        <v>100</v>
      </c>
      <c r="AA36" s="9">
        <f t="shared" si="65"/>
        <v>0</v>
      </c>
      <c r="AB36" s="13">
        <v>89826</v>
      </c>
      <c r="AC36" s="13">
        <v>48</v>
      </c>
      <c r="AD36" s="16">
        <f t="shared" si="66"/>
        <v>1.3</v>
      </c>
      <c r="AE36" s="11">
        <v>6683787</v>
      </c>
      <c r="AF36" s="14">
        <f t="shared" si="67"/>
        <v>857</v>
      </c>
      <c r="AG36" s="9">
        <f t="shared" si="68"/>
        <v>100</v>
      </c>
      <c r="AH36" s="9">
        <f t="shared" si="69"/>
        <v>0</v>
      </c>
      <c r="AI36" s="13">
        <v>89856</v>
      </c>
      <c r="AJ36" s="13">
        <v>21</v>
      </c>
      <c r="AK36" s="16">
        <f t="shared" si="70"/>
        <v>1.3</v>
      </c>
      <c r="AL36" s="11">
        <v>6684615</v>
      </c>
      <c r="AM36" s="14">
        <f t="shared" si="71"/>
        <v>29</v>
      </c>
      <c r="AN36" s="9">
        <f t="shared" si="72"/>
        <v>100</v>
      </c>
      <c r="AO36" s="9">
        <f t="shared" si="73"/>
        <v>0</v>
      </c>
      <c r="AP36" s="13">
        <v>89865</v>
      </c>
      <c r="AQ36" s="13">
        <v>3</v>
      </c>
      <c r="AR36" s="16">
        <f t="shared" si="74"/>
        <v>1.3</v>
      </c>
      <c r="AS36" s="18">
        <f t="shared" si="43"/>
        <v>6684644</v>
      </c>
      <c r="AT36" s="14">
        <f t="shared" si="44"/>
        <v>0</v>
      </c>
      <c r="AU36" s="33">
        <f t="shared" si="45"/>
        <v>100</v>
      </c>
      <c r="AV36" s="33">
        <f t="shared" si="46"/>
        <v>0</v>
      </c>
      <c r="AW36" s="13">
        <v>87515</v>
      </c>
      <c r="AX36" s="13">
        <v>0</v>
      </c>
      <c r="AY36" s="32">
        <f t="shared" si="4"/>
        <v>1.3</v>
      </c>
      <c r="AZ36" s="18">
        <f t="shared" si="47"/>
        <v>6684644</v>
      </c>
      <c r="BA36" s="14">
        <f t="shared" si="48"/>
        <v>0</v>
      </c>
      <c r="BB36" s="33">
        <f t="shared" si="49"/>
        <v>100</v>
      </c>
      <c r="BC36" s="33">
        <f t="shared" si="50"/>
        <v>0</v>
      </c>
      <c r="BD36" s="13">
        <v>87515</v>
      </c>
      <c r="BE36" s="13">
        <v>0</v>
      </c>
      <c r="BF36" s="32">
        <f t="shared" si="75"/>
        <v>1.3</v>
      </c>
    </row>
    <row r="37" spans="1:58" x14ac:dyDescent="0.2">
      <c r="A37" s="8">
        <v>43159</v>
      </c>
      <c r="B37" s="10">
        <v>6712395</v>
      </c>
      <c r="C37" s="11">
        <v>6676205</v>
      </c>
      <c r="D37" s="14">
        <f t="shared" si="51"/>
        <v>36190</v>
      </c>
      <c r="E37" s="9">
        <f t="shared" si="52"/>
        <v>99.5</v>
      </c>
      <c r="F37" s="9">
        <f t="shared" si="53"/>
        <v>0.5</v>
      </c>
      <c r="G37" s="13">
        <v>89681</v>
      </c>
      <c r="H37" s="13">
        <v>162</v>
      </c>
      <c r="I37" s="16">
        <f t="shared" si="54"/>
        <v>1.3</v>
      </c>
      <c r="J37" s="11">
        <v>6691714</v>
      </c>
      <c r="K37" s="14">
        <f t="shared" si="55"/>
        <v>20681</v>
      </c>
      <c r="L37" s="9">
        <f t="shared" si="56"/>
        <v>99.7</v>
      </c>
      <c r="M37" s="9">
        <f t="shared" si="57"/>
        <v>0.3</v>
      </c>
      <c r="N37" s="13">
        <v>89931</v>
      </c>
      <c r="O37" s="13">
        <v>126</v>
      </c>
      <c r="P37" s="16">
        <f t="shared" si="58"/>
        <v>1.3</v>
      </c>
      <c r="Q37" s="11">
        <v>6703018</v>
      </c>
      <c r="R37" s="14">
        <f t="shared" si="59"/>
        <v>9377</v>
      </c>
      <c r="S37" s="9">
        <f t="shared" si="60"/>
        <v>99.9</v>
      </c>
      <c r="T37" s="9">
        <f t="shared" si="61"/>
        <v>0.1</v>
      </c>
      <c r="U37" s="13">
        <v>89835</v>
      </c>
      <c r="V37" s="13">
        <v>86</v>
      </c>
      <c r="W37" s="16">
        <f t="shared" si="62"/>
        <v>1.3</v>
      </c>
      <c r="X37" s="11">
        <v>6707673</v>
      </c>
      <c r="Y37" s="14">
        <f t="shared" si="63"/>
        <v>4722</v>
      </c>
      <c r="Z37" s="9">
        <f t="shared" si="64"/>
        <v>99.9</v>
      </c>
      <c r="AA37" s="9">
        <f t="shared" si="65"/>
        <v>0.1</v>
      </c>
      <c r="AB37" s="13">
        <v>89930</v>
      </c>
      <c r="AC37" s="13">
        <v>70</v>
      </c>
      <c r="AD37" s="16">
        <f t="shared" si="66"/>
        <v>1.3</v>
      </c>
      <c r="AE37" s="11">
        <v>6709734</v>
      </c>
      <c r="AF37" s="14">
        <f t="shared" si="67"/>
        <v>2661</v>
      </c>
      <c r="AG37" s="9">
        <f t="shared" si="68"/>
        <v>100</v>
      </c>
      <c r="AH37" s="9">
        <f t="shared" si="69"/>
        <v>0</v>
      </c>
      <c r="AI37" s="13">
        <v>89887</v>
      </c>
      <c r="AJ37" s="13">
        <v>49</v>
      </c>
      <c r="AK37" s="16">
        <f t="shared" si="70"/>
        <v>1.3</v>
      </c>
      <c r="AL37" s="11">
        <v>6711788</v>
      </c>
      <c r="AM37" s="14">
        <f t="shared" si="71"/>
        <v>607</v>
      </c>
      <c r="AN37" s="9">
        <f t="shared" si="72"/>
        <v>100</v>
      </c>
      <c r="AO37" s="9">
        <f t="shared" si="73"/>
        <v>0</v>
      </c>
      <c r="AP37" s="13">
        <v>89911</v>
      </c>
      <c r="AQ37" s="13">
        <v>20</v>
      </c>
      <c r="AR37" s="16">
        <f t="shared" si="74"/>
        <v>1.3</v>
      </c>
      <c r="AS37" s="11">
        <v>6712383</v>
      </c>
      <c r="AT37" s="14">
        <f t="shared" si="44"/>
        <v>12</v>
      </c>
      <c r="AU37" s="33">
        <f t="shared" si="45"/>
        <v>100</v>
      </c>
      <c r="AV37" s="33">
        <f t="shared" si="46"/>
        <v>0</v>
      </c>
      <c r="AW37" s="13">
        <v>87517</v>
      </c>
      <c r="AX37" s="13">
        <v>0</v>
      </c>
      <c r="AY37" s="32">
        <f t="shared" si="4"/>
        <v>1.3</v>
      </c>
      <c r="AZ37" s="18">
        <f t="shared" si="47"/>
        <v>6712395</v>
      </c>
      <c r="BA37" s="14">
        <f t="shared" si="48"/>
        <v>0</v>
      </c>
      <c r="BB37" s="33">
        <f t="shared" si="49"/>
        <v>100</v>
      </c>
      <c r="BC37" s="33">
        <f t="shared" si="50"/>
        <v>0</v>
      </c>
      <c r="BD37" s="13">
        <v>87517</v>
      </c>
      <c r="BE37" s="13">
        <v>0</v>
      </c>
      <c r="BF37" s="32">
        <f t="shared" si="75"/>
        <v>1.3</v>
      </c>
    </row>
    <row r="38" spans="1:58" x14ac:dyDescent="0.2">
      <c r="A38" s="8">
        <v>43190</v>
      </c>
      <c r="B38" s="10">
        <v>6756580</v>
      </c>
      <c r="C38" s="11">
        <v>6705234</v>
      </c>
      <c r="D38" s="14">
        <f t="shared" si="51"/>
        <v>51346</v>
      </c>
      <c r="E38" s="9">
        <f t="shared" si="52"/>
        <v>99.2</v>
      </c>
      <c r="F38" s="9">
        <f t="shared" si="53"/>
        <v>0.8</v>
      </c>
      <c r="G38" s="13">
        <v>90923</v>
      </c>
      <c r="H38" s="13">
        <v>200</v>
      </c>
      <c r="I38" s="16">
        <f t="shared" si="54"/>
        <v>1.3</v>
      </c>
      <c r="J38" s="11">
        <v>6722614</v>
      </c>
      <c r="K38" s="14">
        <f t="shared" si="55"/>
        <v>33966</v>
      </c>
      <c r="L38" s="9">
        <f t="shared" si="56"/>
        <v>99.5</v>
      </c>
      <c r="M38" s="9">
        <f t="shared" si="57"/>
        <v>0.5</v>
      </c>
      <c r="N38" s="13">
        <v>91191</v>
      </c>
      <c r="O38" s="13">
        <v>168</v>
      </c>
      <c r="P38" s="16">
        <f t="shared" si="58"/>
        <v>1.3</v>
      </c>
      <c r="Q38" s="11">
        <v>6736229</v>
      </c>
      <c r="R38" s="14">
        <f t="shared" si="59"/>
        <v>20351</v>
      </c>
      <c r="S38" s="9">
        <f t="shared" si="60"/>
        <v>99.7</v>
      </c>
      <c r="T38" s="9">
        <f t="shared" si="61"/>
        <v>0.3</v>
      </c>
      <c r="U38" s="13">
        <v>90906</v>
      </c>
      <c r="V38" s="13">
        <v>127</v>
      </c>
      <c r="W38" s="16">
        <f t="shared" si="62"/>
        <v>1.3</v>
      </c>
      <c r="X38" s="11">
        <v>6747324</v>
      </c>
      <c r="Y38" s="14">
        <f t="shared" si="63"/>
        <v>9256</v>
      </c>
      <c r="Z38" s="9">
        <f t="shared" si="64"/>
        <v>99.9</v>
      </c>
      <c r="AA38" s="9">
        <f t="shared" si="65"/>
        <v>0.1</v>
      </c>
      <c r="AB38" s="13">
        <v>91005</v>
      </c>
      <c r="AC38" s="13">
        <v>97</v>
      </c>
      <c r="AD38" s="16">
        <f t="shared" si="66"/>
        <v>1.3</v>
      </c>
      <c r="AE38" s="11">
        <v>6750507</v>
      </c>
      <c r="AF38" s="14">
        <f t="shared" si="67"/>
        <v>6073</v>
      </c>
      <c r="AG38" s="9">
        <f t="shared" si="68"/>
        <v>99.9</v>
      </c>
      <c r="AH38" s="9">
        <f t="shared" si="69"/>
        <v>0.1</v>
      </c>
      <c r="AI38" s="13">
        <v>90917</v>
      </c>
      <c r="AJ38" s="13">
        <v>75</v>
      </c>
      <c r="AK38" s="16">
        <f t="shared" si="70"/>
        <v>1.3</v>
      </c>
      <c r="AL38" s="11">
        <v>6754079</v>
      </c>
      <c r="AM38" s="14">
        <f t="shared" si="71"/>
        <v>2501</v>
      </c>
      <c r="AN38" s="9">
        <f t="shared" si="72"/>
        <v>100</v>
      </c>
      <c r="AO38" s="9">
        <f t="shared" si="73"/>
        <v>0</v>
      </c>
      <c r="AP38" s="13">
        <v>90978</v>
      </c>
      <c r="AQ38" s="13">
        <v>44</v>
      </c>
      <c r="AR38" s="16">
        <f t="shared" si="74"/>
        <v>1.3</v>
      </c>
      <c r="AS38" s="11">
        <v>6756223</v>
      </c>
      <c r="AT38" s="14">
        <f t="shared" si="44"/>
        <v>357</v>
      </c>
      <c r="AU38" s="33">
        <f t="shared" si="45"/>
        <v>100</v>
      </c>
      <c r="AV38" s="33">
        <f t="shared" si="46"/>
        <v>0</v>
      </c>
      <c r="AW38" s="13">
        <v>88572</v>
      </c>
      <c r="AX38" s="13">
        <v>14</v>
      </c>
      <c r="AY38" s="32">
        <f t="shared" si="4"/>
        <v>1.3</v>
      </c>
      <c r="AZ38" s="11">
        <v>6756564</v>
      </c>
      <c r="BA38" s="14">
        <f t="shared" si="48"/>
        <v>16</v>
      </c>
      <c r="BB38" s="33">
        <f t="shared" si="49"/>
        <v>100</v>
      </c>
      <c r="BC38" s="33">
        <f t="shared" si="50"/>
        <v>0</v>
      </c>
      <c r="BD38" s="13">
        <v>88595</v>
      </c>
      <c r="BE38" s="13">
        <v>3</v>
      </c>
      <c r="BF38" s="32">
        <f t="shared" si="75"/>
        <v>1.3</v>
      </c>
    </row>
    <row r="39" spans="1:58" x14ac:dyDescent="0.2">
      <c r="A39" s="8">
        <v>43220</v>
      </c>
      <c r="B39" s="10">
        <v>6771106</v>
      </c>
      <c r="C39" s="11">
        <v>6702129</v>
      </c>
      <c r="D39" s="14">
        <f t="shared" si="51"/>
        <v>68977</v>
      </c>
      <c r="E39" s="9">
        <f t="shared" si="52"/>
        <v>99</v>
      </c>
      <c r="F39" s="9">
        <f t="shared" si="53"/>
        <v>1</v>
      </c>
      <c r="G39" s="13">
        <v>91257</v>
      </c>
      <c r="H39" s="13">
        <v>233</v>
      </c>
      <c r="I39" s="16">
        <f t="shared" si="54"/>
        <v>1.3</v>
      </c>
      <c r="J39" s="11">
        <v>6722114</v>
      </c>
      <c r="K39" s="14">
        <f t="shared" si="55"/>
        <v>48992</v>
      </c>
      <c r="L39" s="9">
        <f t="shared" si="56"/>
        <v>99.3</v>
      </c>
      <c r="M39" s="9">
        <f t="shared" si="57"/>
        <v>0.7</v>
      </c>
      <c r="N39" s="13">
        <v>91579</v>
      </c>
      <c r="O39" s="13">
        <v>205</v>
      </c>
      <c r="P39" s="16">
        <f t="shared" si="58"/>
        <v>1.4</v>
      </c>
      <c r="Q39" s="11">
        <v>6737766</v>
      </c>
      <c r="R39" s="14">
        <f t="shared" si="59"/>
        <v>33340</v>
      </c>
      <c r="S39" s="9">
        <f t="shared" si="60"/>
        <v>99.5</v>
      </c>
      <c r="T39" s="9">
        <f t="shared" si="61"/>
        <v>0.5</v>
      </c>
      <c r="U39" s="13">
        <v>91182</v>
      </c>
      <c r="V39" s="13">
        <v>169</v>
      </c>
      <c r="W39" s="16">
        <f t="shared" si="62"/>
        <v>1.3</v>
      </c>
      <c r="X39" s="11">
        <v>6751694</v>
      </c>
      <c r="Y39" s="14">
        <f t="shared" si="63"/>
        <v>19412</v>
      </c>
      <c r="Z39" s="9">
        <f t="shared" si="64"/>
        <v>99.7</v>
      </c>
      <c r="AA39" s="9">
        <f t="shared" si="65"/>
        <v>0.3</v>
      </c>
      <c r="AB39" s="13">
        <v>91213</v>
      </c>
      <c r="AC39" s="13">
        <v>142</v>
      </c>
      <c r="AD39" s="16">
        <f t="shared" si="66"/>
        <v>1.3</v>
      </c>
      <c r="AE39" s="11">
        <v>6758435</v>
      </c>
      <c r="AF39" s="14">
        <f t="shared" si="67"/>
        <v>12671</v>
      </c>
      <c r="AG39" s="9">
        <f t="shared" si="68"/>
        <v>99.8</v>
      </c>
      <c r="AH39" s="9">
        <f t="shared" si="69"/>
        <v>0.2</v>
      </c>
      <c r="AI39" s="13">
        <v>91141</v>
      </c>
      <c r="AJ39" s="13">
        <v>105</v>
      </c>
      <c r="AK39" s="16">
        <f t="shared" si="70"/>
        <v>1.3</v>
      </c>
      <c r="AL39" s="11">
        <v>6765447</v>
      </c>
      <c r="AM39" s="14">
        <f t="shared" si="71"/>
        <v>5659</v>
      </c>
      <c r="AN39" s="9">
        <f t="shared" si="72"/>
        <v>99.9</v>
      </c>
      <c r="AO39" s="9">
        <f t="shared" si="73"/>
        <v>0.1</v>
      </c>
      <c r="AP39" s="13">
        <v>91230</v>
      </c>
      <c r="AQ39" s="13">
        <v>74</v>
      </c>
      <c r="AR39" s="16">
        <f t="shared" si="74"/>
        <v>1.3</v>
      </c>
      <c r="AS39" s="11">
        <v>6769355</v>
      </c>
      <c r="AT39" s="14">
        <f t="shared" si="44"/>
        <v>1751</v>
      </c>
      <c r="AU39" s="33">
        <f t="shared" si="45"/>
        <v>100</v>
      </c>
      <c r="AV39" s="33">
        <f t="shared" si="46"/>
        <v>0</v>
      </c>
      <c r="AW39" s="13">
        <v>88845</v>
      </c>
      <c r="AX39" s="13">
        <v>41</v>
      </c>
      <c r="AY39" s="32">
        <f t="shared" si="4"/>
        <v>1.3</v>
      </c>
      <c r="AZ39" s="11">
        <v>6770519</v>
      </c>
      <c r="BA39" s="14">
        <f t="shared" si="48"/>
        <v>587</v>
      </c>
      <c r="BB39" s="33">
        <f t="shared" si="49"/>
        <v>100</v>
      </c>
      <c r="BC39" s="33">
        <f t="shared" si="50"/>
        <v>0</v>
      </c>
      <c r="BD39" s="13">
        <v>88896</v>
      </c>
      <c r="BE39" s="13">
        <v>19</v>
      </c>
      <c r="BF39" s="32">
        <f t="shared" si="75"/>
        <v>1.3</v>
      </c>
    </row>
    <row r="40" spans="1:58" x14ac:dyDescent="0.2">
      <c r="A40" s="8">
        <v>43251</v>
      </c>
      <c r="B40" s="10">
        <v>6789626</v>
      </c>
      <c r="C40" s="11">
        <v>6698703</v>
      </c>
      <c r="D40" s="14">
        <f t="shared" si="51"/>
        <v>90923</v>
      </c>
      <c r="E40" s="9">
        <f t="shared" si="52"/>
        <v>98.7</v>
      </c>
      <c r="F40" s="9">
        <f t="shared" si="53"/>
        <v>1.3</v>
      </c>
      <c r="G40" s="13">
        <v>91496</v>
      </c>
      <c r="H40" s="13">
        <v>262</v>
      </c>
      <c r="I40" s="16">
        <f t="shared" si="54"/>
        <v>1.3</v>
      </c>
      <c r="J40" s="11">
        <v>6722645</v>
      </c>
      <c r="K40" s="14">
        <f t="shared" si="55"/>
        <v>66981</v>
      </c>
      <c r="L40" s="9">
        <f t="shared" si="56"/>
        <v>99</v>
      </c>
      <c r="M40" s="9">
        <f t="shared" si="57"/>
        <v>1</v>
      </c>
      <c r="N40" s="13">
        <v>91739</v>
      </c>
      <c r="O40" s="13">
        <v>227</v>
      </c>
      <c r="P40" s="16">
        <f t="shared" si="58"/>
        <v>1.4</v>
      </c>
      <c r="Q40" s="11">
        <v>6741121</v>
      </c>
      <c r="R40" s="14">
        <f t="shared" si="59"/>
        <v>48505</v>
      </c>
      <c r="S40" s="9">
        <f t="shared" si="60"/>
        <v>99.3</v>
      </c>
      <c r="T40" s="9">
        <f t="shared" si="61"/>
        <v>0.7</v>
      </c>
      <c r="U40" s="13">
        <v>91331</v>
      </c>
      <c r="V40" s="13">
        <v>201</v>
      </c>
      <c r="W40" s="16">
        <f t="shared" si="62"/>
        <v>1.3</v>
      </c>
      <c r="X40" s="11">
        <v>6757373</v>
      </c>
      <c r="Y40" s="14">
        <f t="shared" si="63"/>
        <v>32253</v>
      </c>
      <c r="Z40" s="9">
        <f t="shared" si="64"/>
        <v>99.5</v>
      </c>
      <c r="AA40" s="9">
        <f t="shared" si="65"/>
        <v>0.5</v>
      </c>
      <c r="AB40" s="13">
        <v>91415</v>
      </c>
      <c r="AC40" s="13">
        <v>176</v>
      </c>
      <c r="AD40" s="16">
        <f t="shared" si="66"/>
        <v>1.3</v>
      </c>
      <c r="AE40" s="11">
        <v>6765263</v>
      </c>
      <c r="AF40" s="14">
        <f t="shared" si="67"/>
        <v>24363</v>
      </c>
      <c r="AG40" s="9">
        <f t="shared" si="68"/>
        <v>99.6</v>
      </c>
      <c r="AH40" s="9">
        <f t="shared" si="69"/>
        <v>0.4</v>
      </c>
      <c r="AI40" s="13">
        <v>91295</v>
      </c>
      <c r="AJ40" s="13">
        <v>153</v>
      </c>
      <c r="AK40" s="16">
        <f t="shared" si="70"/>
        <v>1.3</v>
      </c>
      <c r="AL40" s="11">
        <v>6778685</v>
      </c>
      <c r="AM40" s="14">
        <f t="shared" si="71"/>
        <v>10941</v>
      </c>
      <c r="AN40" s="9">
        <f t="shared" si="72"/>
        <v>99.8</v>
      </c>
      <c r="AO40" s="9">
        <f t="shared" si="73"/>
        <v>0.2</v>
      </c>
      <c r="AP40" s="13">
        <v>91404</v>
      </c>
      <c r="AQ40" s="13">
        <v>103</v>
      </c>
      <c r="AR40" s="16">
        <f t="shared" si="74"/>
        <v>1.3</v>
      </c>
      <c r="AS40" s="11">
        <v>6785387</v>
      </c>
      <c r="AT40" s="14">
        <f t="shared" si="44"/>
        <v>4239</v>
      </c>
      <c r="AU40" s="33">
        <f t="shared" si="45"/>
        <v>99.9</v>
      </c>
      <c r="AV40" s="33">
        <f t="shared" si="46"/>
        <v>0.1</v>
      </c>
      <c r="AW40" s="13">
        <v>89006</v>
      </c>
      <c r="AX40" s="13">
        <v>63</v>
      </c>
      <c r="AY40" s="32">
        <f t="shared" si="4"/>
        <v>1.3</v>
      </c>
      <c r="AZ40" s="11">
        <v>6787379</v>
      </c>
      <c r="BA40" s="14">
        <f t="shared" si="48"/>
        <v>2247</v>
      </c>
      <c r="BB40" s="33">
        <f t="shared" si="49"/>
        <v>100</v>
      </c>
      <c r="BC40" s="33">
        <f t="shared" si="50"/>
        <v>0</v>
      </c>
      <c r="BD40" s="13">
        <v>89094</v>
      </c>
      <c r="BE40" s="13">
        <v>44</v>
      </c>
      <c r="BF40" s="32">
        <f t="shared" si="75"/>
        <v>1.3</v>
      </c>
    </row>
    <row r="41" spans="1:58" x14ac:dyDescent="0.2">
      <c r="A41" s="8">
        <v>43281</v>
      </c>
      <c r="B41" s="10">
        <v>6821488</v>
      </c>
      <c r="C41" s="11">
        <v>6702704</v>
      </c>
      <c r="D41" s="14">
        <f t="shared" si="51"/>
        <v>118784</v>
      </c>
      <c r="E41" s="9">
        <f t="shared" si="52"/>
        <v>98.3</v>
      </c>
      <c r="F41" s="9">
        <f t="shared" si="53"/>
        <v>1.7</v>
      </c>
      <c r="G41" s="13">
        <v>92380</v>
      </c>
      <c r="H41" s="13">
        <v>290</v>
      </c>
      <c r="I41" s="16">
        <f t="shared" si="54"/>
        <v>1.4</v>
      </c>
      <c r="J41" s="11">
        <v>6733635</v>
      </c>
      <c r="K41" s="14">
        <f t="shared" si="55"/>
        <v>87853</v>
      </c>
      <c r="L41" s="9">
        <f t="shared" si="56"/>
        <v>98.7</v>
      </c>
      <c r="M41" s="9">
        <f t="shared" si="57"/>
        <v>1.3</v>
      </c>
      <c r="N41" s="13">
        <v>92543</v>
      </c>
      <c r="O41" s="13">
        <v>257</v>
      </c>
      <c r="P41" s="16">
        <f t="shared" si="58"/>
        <v>1.4</v>
      </c>
      <c r="Q41" s="11">
        <v>6755642</v>
      </c>
      <c r="R41" s="14">
        <f t="shared" si="59"/>
        <v>65846</v>
      </c>
      <c r="S41" s="9">
        <f t="shared" si="60"/>
        <v>99</v>
      </c>
      <c r="T41" s="9">
        <f t="shared" si="61"/>
        <v>1</v>
      </c>
      <c r="U41" s="13">
        <v>91875</v>
      </c>
      <c r="V41" s="13">
        <v>225</v>
      </c>
      <c r="W41" s="16">
        <f t="shared" si="62"/>
        <v>1.3</v>
      </c>
      <c r="X41" s="11">
        <v>6774750</v>
      </c>
      <c r="Y41" s="14">
        <f t="shared" si="63"/>
        <v>46738</v>
      </c>
      <c r="Z41" s="9">
        <f t="shared" si="64"/>
        <v>99.3</v>
      </c>
      <c r="AA41" s="9">
        <f t="shared" si="65"/>
        <v>0.7</v>
      </c>
      <c r="AB41" s="13">
        <v>91726</v>
      </c>
      <c r="AC41" s="13">
        <v>206</v>
      </c>
      <c r="AD41" s="16">
        <f t="shared" si="66"/>
        <v>1.3</v>
      </c>
      <c r="AE41" s="11">
        <v>6783762</v>
      </c>
      <c r="AF41" s="14">
        <f t="shared" si="67"/>
        <v>37726</v>
      </c>
      <c r="AG41" s="9">
        <f t="shared" si="68"/>
        <v>99.4</v>
      </c>
      <c r="AH41" s="9">
        <f t="shared" si="69"/>
        <v>0.6</v>
      </c>
      <c r="AI41" s="13">
        <v>91673</v>
      </c>
      <c r="AJ41" s="13">
        <v>190</v>
      </c>
      <c r="AK41" s="16">
        <f t="shared" si="70"/>
        <v>1.3</v>
      </c>
      <c r="AL41" s="11">
        <v>6799256</v>
      </c>
      <c r="AM41" s="14">
        <f>$B41-AL41</f>
        <v>22232</v>
      </c>
      <c r="AN41" s="9">
        <f t="shared" si="72"/>
        <v>99.7</v>
      </c>
      <c r="AO41" s="9">
        <f t="shared" si="73"/>
        <v>0.3</v>
      </c>
      <c r="AP41" s="13">
        <v>91902</v>
      </c>
      <c r="AQ41" s="13">
        <v>142</v>
      </c>
      <c r="AR41" s="16">
        <f t="shared" si="74"/>
        <v>1.3</v>
      </c>
      <c r="AS41" s="11">
        <v>6813153</v>
      </c>
      <c r="AT41" s="14">
        <f t="shared" si="44"/>
        <v>8335</v>
      </c>
      <c r="AU41" s="33">
        <f t="shared" si="45"/>
        <v>99.9</v>
      </c>
      <c r="AV41" s="33">
        <f t="shared" si="46"/>
        <v>0.1</v>
      </c>
      <c r="AW41" s="13">
        <v>89391</v>
      </c>
      <c r="AX41" s="13">
        <v>84</v>
      </c>
      <c r="AY41" s="32">
        <f t="shared" si="4"/>
        <v>1.3</v>
      </c>
      <c r="AZ41" s="11">
        <v>6816339</v>
      </c>
      <c r="BA41" s="14">
        <f t="shared" si="48"/>
        <v>5149</v>
      </c>
      <c r="BB41" s="33">
        <f t="shared" si="49"/>
        <v>99.9</v>
      </c>
      <c r="BC41" s="33">
        <f t="shared" si="50"/>
        <v>0.1</v>
      </c>
      <c r="BD41" s="13">
        <v>89356</v>
      </c>
      <c r="BE41" s="13">
        <v>68</v>
      </c>
      <c r="BF41" s="32">
        <f t="shared" si="75"/>
        <v>1.3</v>
      </c>
    </row>
    <row r="42" spans="1:58" x14ac:dyDescent="0.2">
      <c r="A42" s="8">
        <v>43312</v>
      </c>
      <c r="B42" s="10">
        <v>6829551</v>
      </c>
      <c r="C42" s="11">
        <v>6671393</v>
      </c>
      <c r="D42" s="14">
        <f t="shared" si="51"/>
        <v>158158</v>
      </c>
      <c r="E42" s="9">
        <f t="shared" si="52"/>
        <v>97.7</v>
      </c>
      <c r="F42" s="9">
        <f t="shared" si="53"/>
        <v>2.2999999999999998</v>
      </c>
      <c r="G42" s="13">
        <v>93084</v>
      </c>
      <c r="H42" s="13">
        <v>311</v>
      </c>
      <c r="I42" s="16">
        <f t="shared" si="54"/>
        <v>1.4</v>
      </c>
      <c r="J42" s="11">
        <v>6715831</v>
      </c>
      <c r="K42" s="14">
        <f t="shared" si="55"/>
        <v>113720</v>
      </c>
      <c r="L42" s="9">
        <f t="shared" si="56"/>
        <v>98.3</v>
      </c>
      <c r="M42" s="9">
        <f t="shared" si="57"/>
        <v>1.7</v>
      </c>
      <c r="N42" s="13">
        <v>92974</v>
      </c>
      <c r="O42" s="13">
        <v>281</v>
      </c>
      <c r="P42" s="16">
        <f t="shared" si="58"/>
        <v>1.4</v>
      </c>
      <c r="Q42" s="11">
        <v>6743164</v>
      </c>
      <c r="R42" s="14">
        <f t="shared" si="59"/>
        <v>86387</v>
      </c>
      <c r="S42" s="9">
        <f t="shared" si="60"/>
        <v>98.7</v>
      </c>
      <c r="T42" s="9">
        <f t="shared" si="61"/>
        <v>1.3</v>
      </c>
      <c r="U42" s="13">
        <v>91985</v>
      </c>
      <c r="V42" s="13">
        <v>262</v>
      </c>
      <c r="W42" s="16">
        <f t="shared" si="62"/>
        <v>1.3</v>
      </c>
      <c r="X42" s="11">
        <v>6765474</v>
      </c>
      <c r="Y42" s="14">
        <f t="shared" si="63"/>
        <v>64077</v>
      </c>
      <c r="Z42" s="9">
        <f t="shared" si="64"/>
        <v>99.1</v>
      </c>
      <c r="AA42" s="9">
        <f t="shared" si="65"/>
        <v>0.9</v>
      </c>
      <c r="AB42" s="13">
        <v>91784</v>
      </c>
      <c r="AC42" s="13">
        <v>233</v>
      </c>
      <c r="AD42" s="16">
        <f t="shared" si="66"/>
        <v>1.3</v>
      </c>
      <c r="AE42" s="11">
        <v>6775864</v>
      </c>
      <c r="AF42" s="14">
        <f t="shared" si="67"/>
        <v>53687</v>
      </c>
      <c r="AG42" s="9">
        <f t="shared" si="68"/>
        <v>99.2</v>
      </c>
      <c r="AH42" s="9">
        <f t="shared" si="69"/>
        <v>0.8</v>
      </c>
      <c r="AI42" s="13">
        <v>91765</v>
      </c>
      <c r="AJ42" s="13">
        <v>219</v>
      </c>
      <c r="AK42" s="16">
        <f t="shared" si="70"/>
        <v>1.3</v>
      </c>
      <c r="AL42" s="11">
        <v>6793698</v>
      </c>
      <c r="AM42" s="14">
        <f t="shared" si="71"/>
        <v>35853</v>
      </c>
      <c r="AN42" s="9">
        <f t="shared" si="72"/>
        <v>99.5</v>
      </c>
      <c r="AO42" s="9">
        <f t="shared" si="73"/>
        <v>0.5</v>
      </c>
      <c r="AP42" s="13">
        <v>92259</v>
      </c>
      <c r="AQ42" s="13">
        <v>179</v>
      </c>
      <c r="AR42" s="16">
        <f t="shared" si="74"/>
        <v>1.4</v>
      </c>
      <c r="AS42" s="11">
        <v>6810961</v>
      </c>
      <c r="AT42" s="14">
        <f t="shared" si="44"/>
        <v>18590</v>
      </c>
      <c r="AU42" s="33">
        <f t="shared" si="45"/>
        <v>99.7</v>
      </c>
      <c r="AV42" s="33">
        <f t="shared" si="46"/>
        <v>0.3</v>
      </c>
      <c r="AW42" s="13">
        <v>89640</v>
      </c>
      <c r="AX42" s="13">
        <v>131</v>
      </c>
      <c r="AY42" s="32">
        <f t="shared" si="4"/>
        <v>1.3</v>
      </c>
      <c r="AZ42" s="11">
        <v>6819175</v>
      </c>
      <c r="BA42" s="14">
        <f t="shared" si="48"/>
        <v>10376</v>
      </c>
      <c r="BB42" s="33">
        <f t="shared" si="49"/>
        <v>99.8</v>
      </c>
      <c r="BC42" s="33">
        <f t="shared" si="50"/>
        <v>0.2</v>
      </c>
      <c r="BD42" s="13">
        <v>89591</v>
      </c>
      <c r="BE42" s="13">
        <v>98</v>
      </c>
      <c r="BF42" s="32">
        <f t="shared" si="75"/>
        <v>1.3</v>
      </c>
    </row>
    <row r="43" spans="1:58" x14ac:dyDescent="0.2">
      <c r="A43" s="8">
        <v>43343</v>
      </c>
      <c r="B43" s="10">
        <v>6868172</v>
      </c>
      <c r="C43" s="11">
        <v>6612265</v>
      </c>
      <c r="D43" s="14">
        <f t="shared" si="51"/>
        <v>255907</v>
      </c>
      <c r="E43" s="9">
        <f t="shared" si="52"/>
        <v>96.3</v>
      </c>
      <c r="F43" s="9">
        <f t="shared" si="53"/>
        <v>3.7</v>
      </c>
      <c r="G43" s="13">
        <v>94378</v>
      </c>
      <c r="H43" s="13">
        <v>348</v>
      </c>
      <c r="I43" s="16">
        <f t="shared" si="54"/>
        <v>1.4</v>
      </c>
      <c r="J43" s="11">
        <v>6718205</v>
      </c>
      <c r="K43" s="14">
        <f t="shared" si="55"/>
        <v>149967</v>
      </c>
      <c r="L43" s="9">
        <f t="shared" si="56"/>
        <v>97.8</v>
      </c>
      <c r="M43" s="9">
        <f t="shared" si="57"/>
        <v>2.2000000000000002</v>
      </c>
      <c r="N43" s="13">
        <v>93596</v>
      </c>
      <c r="O43" s="13">
        <v>314</v>
      </c>
      <c r="P43" s="16">
        <f t="shared" si="58"/>
        <v>1.4</v>
      </c>
      <c r="Q43" s="11">
        <v>6757650</v>
      </c>
      <c r="R43" s="14">
        <f t="shared" si="59"/>
        <v>110522</v>
      </c>
      <c r="S43" s="9">
        <f t="shared" si="60"/>
        <v>98.4</v>
      </c>
      <c r="T43" s="9">
        <f t="shared" si="61"/>
        <v>1.6</v>
      </c>
      <c r="U43" s="13">
        <v>92316</v>
      </c>
      <c r="V43" s="13">
        <v>277</v>
      </c>
      <c r="W43" s="16">
        <f t="shared" si="62"/>
        <v>1.3</v>
      </c>
      <c r="X43" s="11">
        <v>6785536</v>
      </c>
      <c r="Y43" s="14">
        <f t="shared" si="63"/>
        <v>82636</v>
      </c>
      <c r="Z43" s="9">
        <f t="shared" si="64"/>
        <v>98.8</v>
      </c>
      <c r="AA43" s="9">
        <f t="shared" si="65"/>
        <v>1.2</v>
      </c>
      <c r="AB43" s="13">
        <v>91987</v>
      </c>
      <c r="AC43" s="13">
        <v>252</v>
      </c>
      <c r="AD43" s="16">
        <f t="shared" si="66"/>
        <v>1.3</v>
      </c>
      <c r="AE43" s="11">
        <v>6797777</v>
      </c>
      <c r="AF43" s="14">
        <f t="shared" si="67"/>
        <v>70395</v>
      </c>
      <c r="AG43" s="9">
        <f t="shared" si="68"/>
        <v>99</v>
      </c>
      <c r="AH43" s="9">
        <f t="shared" si="69"/>
        <v>1</v>
      </c>
      <c r="AI43" s="13">
        <v>92047</v>
      </c>
      <c r="AJ43" s="13">
        <v>237</v>
      </c>
      <c r="AK43" s="16">
        <f t="shared" si="70"/>
        <v>1.3</v>
      </c>
      <c r="AL43" s="11">
        <v>6818307</v>
      </c>
      <c r="AM43" s="14">
        <f t="shared" si="71"/>
        <v>49865</v>
      </c>
      <c r="AN43" s="9">
        <f t="shared" si="72"/>
        <v>99.3</v>
      </c>
      <c r="AO43" s="9">
        <f t="shared" si="73"/>
        <v>0.7</v>
      </c>
      <c r="AP43" s="13">
        <v>92610</v>
      </c>
      <c r="AQ43" s="13">
        <v>207</v>
      </c>
      <c r="AR43" s="16">
        <f t="shared" si="74"/>
        <v>1.3</v>
      </c>
      <c r="AS43" s="11">
        <v>6837723</v>
      </c>
      <c r="AT43" s="14">
        <f t="shared" si="44"/>
        <v>30449</v>
      </c>
      <c r="AU43" s="33">
        <f t="shared" si="45"/>
        <v>99.6</v>
      </c>
      <c r="AV43" s="33">
        <f t="shared" si="46"/>
        <v>0.4</v>
      </c>
      <c r="AW43" s="13">
        <v>90004</v>
      </c>
      <c r="AX43" s="13">
        <v>176</v>
      </c>
      <c r="AY43" s="32">
        <f t="shared" si="4"/>
        <v>1.3</v>
      </c>
      <c r="AZ43" s="11">
        <v>6847045</v>
      </c>
      <c r="BA43" s="14">
        <f t="shared" si="48"/>
        <v>21127</v>
      </c>
      <c r="BB43" s="33">
        <f t="shared" si="49"/>
        <v>99.7</v>
      </c>
      <c r="BC43" s="33">
        <f t="shared" si="50"/>
        <v>0.3</v>
      </c>
      <c r="BD43" s="13">
        <v>89817</v>
      </c>
      <c r="BE43" s="13">
        <v>142</v>
      </c>
      <c r="BF43" s="32">
        <f t="shared" si="75"/>
        <v>1.3</v>
      </c>
    </row>
    <row r="44" spans="1:58" x14ac:dyDescent="0.2">
      <c r="A44" s="8">
        <v>43373</v>
      </c>
      <c r="B44" s="10">
        <v>6889996</v>
      </c>
      <c r="C44" s="11">
        <v>6350274</v>
      </c>
      <c r="D44" s="14">
        <f t="shared" si="51"/>
        <v>539722</v>
      </c>
      <c r="E44" s="9">
        <f t="shared" si="52"/>
        <v>92.2</v>
      </c>
      <c r="F44" s="9">
        <f t="shared" si="53"/>
        <v>7.8</v>
      </c>
      <c r="G44" s="13">
        <v>95886</v>
      </c>
      <c r="H44" s="13">
        <v>446</v>
      </c>
      <c r="I44" s="16">
        <f t="shared" si="54"/>
        <v>1.4</v>
      </c>
      <c r="J44" s="11">
        <v>6617500</v>
      </c>
      <c r="K44" s="14">
        <f t="shared" si="55"/>
        <v>272496</v>
      </c>
      <c r="L44" s="9">
        <f t="shared" si="56"/>
        <v>96</v>
      </c>
      <c r="M44" s="9">
        <f t="shared" si="57"/>
        <v>4</v>
      </c>
      <c r="N44" s="13">
        <v>93871</v>
      </c>
      <c r="O44" s="13">
        <v>332</v>
      </c>
      <c r="P44" s="16">
        <f t="shared" si="58"/>
        <v>1.4</v>
      </c>
      <c r="Q44" s="11">
        <v>6740936</v>
      </c>
      <c r="R44" s="14">
        <f t="shared" si="59"/>
        <v>149060</v>
      </c>
      <c r="S44" s="9">
        <f t="shared" si="60"/>
        <v>97.8</v>
      </c>
      <c r="T44" s="9">
        <f t="shared" si="61"/>
        <v>2.2000000000000002</v>
      </c>
      <c r="U44" s="13">
        <v>92259</v>
      </c>
      <c r="V44" s="13">
        <v>304</v>
      </c>
      <c r="W44" s="16">
        <f t="shared" si="62"/>
        <v>1.3</v>
      </c>
      <c r="X44" s="11">
        <v>6784732</v>
      </c>
      <c r="Y44" s="14">
        <f t="shared" si="63"/>
        <v>105264</v>
      </c>
      <c r="Z44" s="9">
        <f t="shared" si="64"/>
        <v>98.5</v>
      </c>
      <c r="AA44" s="9">
        <f t="shared" si="65"/>
        <v>1.5</v>
      </c>
      <c r="AB44" s="13">
        <v>91924</v>
      </c>
      <c r="AC44" s="13">
        <v>266</v>
      </c>
      <c r="AD44" s="16">
        <f t="shared" si="66"/>
        <v>1.3</v>
      </c>
      <c r="AE44" s="11">
        <v>6800625</v>
      </c>
      <c r="AF44" s="14">
        <f t="shared" si="67"/>
        <v>89371</v>
      </c>
      <c r="AG44" s="9">
        <f t="shared" si="68"/>
        <v>98.7</v>
      </c>
      <c r="AH44" s="9">
        <f t="shared" si="69"/>
        <v>1.3</v>
      </c>
      <c r="AI44" s="13">
        <v>92054</v>
      </c>
      <c r="AJ44" s="13">
        <v>251</v>
      </c>
      <c r="AK44" s="16">
        <f t="shared" si="70"/>
        <v>1.3</v>
      </c>
      <c r="AL44" s="11">
        <v>6824851</v>
      </c>
      <c r="AM44" s="14">
        <f t="shared" si="71"/>
        <v>65145</v>
      </c>
      <c r="AN44" s="9">
        <f t="shared" si="72"/>
        <v>99.1</v>
      </c>
      <c r="AO44" s="9">
        <f t="shared" si="73"/>
        <v>0.9</v>
      </c>
      <c r="AP44" s="13">
        <v>92687</v>
      </c>
      <c r="AQ44" s="13">
        <v>228</v>
      </c>
      <c r="AR44" s="16">
        <f t="shared" si="74"/>
        <v>1.3</v>
      </c>
      <c r="AS44" s="11">
        <v>6846853</v>
      </c>
      <c r="AT44" s="14">
        <f t="shared" si="44"/>
        <v>43143</v>
      </c>
      <c r="AU44" s="33">
        <f t="shared" si="45"/>
        <v>99.4</v>
      </c>
      <c r="AV44" s="33">
        <f t="shared" si="46"/>
        <v>0.6</v>
      </c>
      <c r="AW44" s="13">
        <v>90084</v>
      </c>
      <c r="AX44" s="13">
        <v>214</v>
      </c>
      <c r="AY44" s="32">
        <f t="shared" si="4"/>
        <v>1.3</v>
      </c>
      <c r="AZ44" s="11">
        <v>6857235</v>
      </c>
      <c r="BA44" s="14">
        <f t="shared" si="48"/>
        <v>32761</v>
      </c>
      <c r="BB44" s="33">
        <f t="shared" si="49"/>
        <v>99.5</v>
      </c>
      <c r="BC44" s="33">
        <f t="shared" si="50"/>
        <v>0.5</v>
      </c>
      <c r="BD44" s="13">
        <v>89920</v>
      </c>
      <c r="BE44" s="13">
        <v>179</v>
      </c>
      <c r="BF44" s="32">
        <f t="shared" si="75"/>
        <v>1.3</v>
      </c>
    </row>
    <row r="45" spans="1:58" x14ac:dyDescent="0.2">
      <c r="A45" s="8">
        <v>43404</v>
      </c>
      <c r="B45" s="10">
        <v>6904584</v>
      </c>
      <c r="C45" s="11">
        <v>6100818</v>
      </c>
      <c r="D45" s="14">
        <f t="shared" si="51"/>
        <v>803766</v>
      </c>
      <c r="E45" s="9">
        <f t="shared" si="52"/>
        <v>88.4</v>
      </c>
      <c r="F45" s="9">
        <f t="shared" si="53"/>
        <v>11.6</v>
      </c>
      <c r="G45" s="13">
        <v>97245</v>
      </c>
      <c r="H45" s="13">
        <v>489</v>
      </c>
      <c r="I45" s="16">
        <f t="shared" si="54"/>
        <v>1.4</v>
      </c>
      <c r="J45" s="11">
        <v>6371518</v>
      </c>
      <c r="K45" s="14">
        <f t="shared" si="55"/>
        <v>533066</v>
      </c>
      <c r="L45" s="9">
        <f t="shared" si="56"/>
        <v>92.3</v>
      </c>
      <c r="M45" s="9">
        <f t="shared" si="57"/>
        <v>7.7</v>
      </c>
      <c r="N45" s="13">
        <v>94429</v>
      </c>
      <c r="O45" s="13">
        <v>382</v>
      </c>
      <c r="P45" s="16">
        <f t="shared" si="58"/>
        <v>1.4</v>
      </c>
      <c r="Q45" s="11">
        <v>6639465</v>
      </c>
      <c r="R45" s="14">
        <f t="shared" si="59"/>
        <v>265119</v>
      </c>
      <c r="S45" s="9">
        <f t="shared" si="60"/>
        <v>96.2</v>
      </c>
      <c r="T45" s="9">
        <f t="shared" si="61"/>
        <v>3.8</v>
      </c>
      <c r="U45" s="13">
        <v>92584</v>
      </c>
      <c r="V45" s="13">
        <v>337</v>
      </c>
      <c r="W45" s="16">
        <f t="shared" si="62"/>
        <v>1.3</v>
      </c>
      <c r="X45" s="11">
        <v>6764762</v>
      </c>
      <c r="Y45" s="14">
        <f t="shared" si="63"/>
        <v>139822</v>
      </c>
      <c r="Z45" s="9">
        <f t="shared" si="64"/>
        <v>98</v>
      </c>
      <c r="AA45" s="9">
        <f t="shared" si="65"/>
        <v>2</v>
      </c>
      <c r="AB45" s="13">
        <v>92247</v>
      </c>
      <c r="AC45" s="13">
        <v>290</v>
      </c>
      <c r="AD45" s="16">
        <f t="shared" si="66"/>
        <v>1.3</v>
      </c>
      <c r="AE45" s="11">
        <v>6789012</v>
      </c>
      <c r="AF45" s="14">
        <f t="shared" si="67"/>
        <v>115572</v>
      </c>
      <c r="AG45" s="9">
        <f t="shared" si="68"/>
        <v>98.3</v>
      </c>
      <c r="AH45" s="9">
        <f t="shared" si="69"/>
        <v>1.7</v>
      </c>
      <c r="AI45" s="13">
        <v>92653</v>
      </c>
      <c r="AJ45" s="13">
        <v>275</v>
      </c>
      <c r="AK45" s="16">
        <f t="shared" si="70"/>
        <v>1.3</v>
      </c>
      <c r="AL45" s="11">
        <v>6820189</v>
      </c>
      <c r="AM45" s="14">
        <f t="shared" si="71"/>
        <v>84395</v>
      </c>
      <c r="AN45" s="9">
        <f t="shared" si="72"/>
        <v>98.8</v>
      </c>
      <c r="AO45" s="9">
        <f t="shared" si="73"/>
        <v>1.2</v>
      </c>
      <c r="AP45" s="13">
        <v>93336</v>
      </c>
      <c r="AQ45" s="13">
        <v>260</v>
      </c>
      <c r="AR45" s="16">
        <f t="shared" si="74"/>
        <v>1.4</v>
      </c>
      <c r="AS45" s="11">
        <v>6846373</v>
      </c>
      <c r="AT45" s="14">
        <f t="shared" si="44"/>
        <v>58211</v>
      </c>
      <c r="AU45" s="33">
        <f t="shared" si="45"/>
        <v>99.2</v>
      </c>
      <c r="AV45" s="33">
        <f t="shared" si="46"/>
        <v>0.8</v>
      </c>
      <c r="AW45" s="13">
        <v>90583</v>
      </c>
      <c r="AX45" s="13">
        <v>229</v>
      </c>
      <c r="AY45" s="32">
        <f t="shared" si="4"/>
        <v>1.3</v>
      </c>
      <c r="AZ45" s="11">
        <v>6858250</v>
      </c>
      <c r="BA45" s="14">
        <f t="shared" si="48"/>
        <v>46334</v>
      </c>
      <c r="BB45" s="33">
        <f t="shared" si="49"/>
        <v>99.3</v>
      </c>
      <c r="BC45" s="33">
        <f t="shared" si="50"/>
        <v>0.7</v>
      </c>
      <c r="BD45" s="13">
        <v>90424</v>
      </c>
      <c r="BE45" s="13">
        <v>214</v>
      </c>
      <c r="BF45" s="32">
        <f t="shared" si="75"/>
        <v>1.3</v>
      </c>
    </row>
    <row r="46" spans="1:58" x14ac:dyDescent="0.2">
      <c r="A46" s="8">
        <v>43434</v>
      </c>
      <c r="B46" s="10">
        <v>6931814</v>
      </c>
      <c r="C46" s="11">
        <v>5890057</v>
      </c>
      <c r="D46" s="14">
        <f t="shared" si="51"/>
        <v>1041757</v>
      </c>
      <c r="E46" s="9">
        <f t="shared" si="52"/>
        <v>85</v>
      </c>
      <c r="F46" s="9">
        <f t="shared" si="53"/>
        <v>15</v>
      </c>
      <c r="G46" s="13">
        <v>100605</v>
      </c>
      <c r="H46" s="13">
        <v>621</v>
      </c>
      <c r="I46" s="16">
        <f t="shared" si="54"/>
        <v>1.5</v>
      </c>
      <c r="J46" s="11">
        <v>6160137</v>
      </c>
      <c r="K46" s="14">
        <f t="shared" si="55"/>
        <v>771677</v>
      </c>
      <c r="L46" s="9">
        <f t="shared" si="56"/>
        <v>88.9</v>
      </c>
      <c r="M46" s="9">
        <f t="shared" si="57"/>
        <v>11.1</v>
      </c>
      <c r="N46" s="13">
        <v>96151</v>
      </c>
      <c r="O46" s="13">
        <v>497</v>
      </c>
      <c r="P46" s="16">
        <f t="shared" si="58"/>
        <v>1.4</v>
      </c>
      <c r="Q46" s="11">
        <v>6428108</v>
      </c>
      <c r="R46" s="14">
        <f t="shared" si="59"/>
        <v>503706</v>
      </c>
      <c r="S46" s="9">
        <f t="shared" si="60"/>
        <v>92.7</v>
      </c>
      <c r="T46" s="9">
        <f t="shared" si="61"/>
        <v>7.3</v>
      </c>
      <c r="U46" s="13">
        <v>92972</v>
      </c>
      <c r="V46" s="13">
        <v>392</v>
      </c>
      <c r="W46" s="16">
        <f t="shared" si="62"/>
        <v>1.3</v>
      </c>
      <c r="X46" s="11">
        <v>6672106</v>
      </c>
      <c r="Y46" s="14">
        <f t="shared" si="63"/>
        <v>259708</v>
      </c>
      <c r="Z46" s="9">
        <f t="shared" si="64"/>
        <v>96.3</v>
      </c>
      <c r="AA46" s="9">
        <f t="shared" si="65"/>
        <v>3.7</v>
      </c>
      <c r="AB46" s="13">
        <v>92252</v>
      </c>
      <c r="AC46" s="13">
        <v>338</v>
      </c>
      <c r="AD46" s="16">
        <f t="shared" si="66"/>
        <v>1.3</v>
      </c>
      <c r="AE46" s="11">
        <v>6748775</v>
      </c>
      <c r="AF46" s="14">
        <f t="shared" si="67"/>
        <v>183039</v>
      </c>
      <c r="AG46" s="9">
        <f t="shared" si="68"/>
        <v>97.4</v>
      </c>
      <c r="AH46" s="9">
        <f t="shared" si="69"/>
        <v>2.6</v>
      </c>
      <c r="AI46" s="13">
        <v>93457</v>
      </c>
      <c r="AJ46" s="13">
        <v>330</v>
      </c>
      <c r="AK46" s="16">
        <f t="shared" si="70"/>
        <v>1.3</v>
      </c>
      <c r="AL46" s="11">
        <v>6809310</v>
      </c>
      <c r="AM46" s="14">
        <f t="shared" si="71"/>
        <v>122504</v>
      </c>
      <c r="AN46" s="9">
        <f t="shared" si="72"/>
        <v>98.2</v>
      </c>
      <c r="AO46" s="9">
        <f t="shared" si="73"/>
        <v>1.8</v>
      </c>
      <c r="AP46" s="13">
        <v>94241</v>
      </c>
      <c r="AQ46" s="13">
        <v>277</v>
      </c>
      <c r="AR46" s="16">
        <f t="shared" si="74"/>
        <v>1.4</v>
      </c>
      <c r="AS46" s="11">
        <v>6853148</v>
      </c>
      <c r="AT46" s="14">
        <f t="shared" si="44"/>
        <v>78666</v>
      </c>
      <c r="AU46" s="33">
        <f t="shared" si="45"/>
        <v>98.9</v>
      </c>
      <c r="AV46" s="33">
        <f t="shared" si="46"/>
        <v>1.1000000000000001</v>
      </c>
      <c r="AW46" s="13">
        <v>91629</v>
      </c>
      <c r="AX46" s="13">
        <v>260</v>
      </c>
      <c r="AY46" s="32">
        <f t="shared" si="4"/>
        <v>1.3</v>
      </c>
      <c r="AZ46" s="11">
        <v>6867987</v>
      </c>
      <c r="BA46" s="14">
        <f t="shared" si="48"/>
        <v>63827</v>
      </c>
      <c r="BB46" s="33">
        <f t="shared" si="49"/>
        <v>99.1</v>
      </c>
      <c r="BC46" s="33">
        <f t="shared" si="50"/>
        <v>0.9</v>
      </c>
      <c r="BD46" s="13">
        <v>91228</v>
      </c>
      <c r="BE46" s="13">
        <v>240</v>
      </c>
      <c r="BF46" s="32">
        <f t="shared" si="75"/>
        <v>1.3</v>
      </c>
    </row>
    <row r="47" spans="1:58" x14ac:dyDescent="0.2">
      <c r="A47" s="8">
        <v>43465</v>
      </c>
      <c r="B47" s="10">
        <v>6950854</v>
      </c>
      <c r="C47" s="12" t="s">
        <v>13</v>
      </c>
      <c r="D47" s="12" t="s">
        <v>13</v>
      </c>
      <c r="E47" s="12" t="s">
        <v>13</v>
      </c>
      <c r="F47" s="12" t="s">
        <v>13</v>
      </c>
      <c r="G47" s="12" t="s">
        <v>13</v>
      </c>
      <c r="H47" s="12" t="s">
        <v>13</v>
      </c>
      <c r="I47" s="12" t="s">
        <v>13</v>
      </c>
      <c r="J47" s="11">
        <v>5865557</v>
      </c>
      <c r="K47" s="14">
        <f t="shared" si="55"/>
        <v>1085297</v>
      </c>
      <c r="L47" s="9">
        <f>ROUND(J47/$B47*100,1)</f>
        <v>84.4</v>
      </c>
      <c r="M47" s="9">
        <f>ROUND(K47/$B47*100,1)</f>
        <v>15.6</v>
      </c>
      <c r="N47" s="13">
        <v>97498</v>
      </c>
      <c r="O47" s="13">
        <v>732</v>
      </c>
      <c r="P47" s="16">
        <f>ROUND(N47/$B47*100,1)</f>
        <v>1.4</v>
      </c>
      <c r="Q47" s="11">
        <v>6132756</v>
      </c>
      <c r="R47" s="14">
        <f t="shared" si="59"/>
        <v>818098</v>
      </c>
      <c r="S47" s="9">
        <f>ROUND(Q47/$B47*100,1)</f>
        <v>88.2</v>
      </c>
      <c r="T47" s="9">
        <f>ROUND(R47/$B47*100,1)</f>
        <v>11.8</v>
      </c>
      <c r="U47" s="13">
        <v>93020</v>
      </c>
      <c r="V47" s="13">
        <v>474</v>
      </c>
      <c r="W47" s="16">
        <f>ROUND(U47/$B47*100,1)</f>
        <v>1.3</v>
      </c>
      <c r="X47" s="11">
        <v>6376516</v>
      </c>
      <c r="Y47" s="14">
        <f t="shared" si="63"/>
        <v>574338</v>
      </c>
      <c r="Z47" s="9">
        <f t="shared" ref="Z47:AA49" si="76">ROUND(X47/$B47*100,1)</f>
        <v>91.7</v>
      </c>
      <c r="AA47" s="9">
        <f t="shared" si="76"/>
        <v>8.3000000000000007</v>
      </c>
      <c r="AB47" s="13">
        <v>92323</v>
      </c>
      <c r="AC47" s="13">
        <v>451</v>
      </c>
      <c r="AD47" s="16">
        <f>ROUND(AB47/$B47*100,1)</f>
        <v>1.3</v>
      </c>
      <c r="AE47" s="11">
        <v>6488809</v>
      </c>
      <c r="AF47" s="14">
        <f t="shared" si="67"/>
        <v>462045</v>
      </c>
      <c r="AG47" s="9">
        <f t="shared" si="68"/>
        <v>93.4</v>
      </c>
      <c r="AH47" s="9">
        <f t="shared" si="69"/>
        <v>6.6</v>
      </c>
      <c r="AI47" s="13">
        <v>95890</v>
      </c>
      <c r="AJ47" s="13">
        <v>456</v>
      </c>
      <c r="AK47" s="16">
        <f>ROUND(AI47/$B47*100,1)</f>
        <v>1.4</v>
      </c>
      <c r="AL47" s="11">
        <v>6750977</v>
      </c>
      <c r="AM47" s="14">
        <f t="shared" si="71"/>
        <v>199877</v>
      </c>
      <c r="AN47" s="9">
        <f t="shared" si="72"/>
        <v>97.1</v>
      </c>
      <c r="AO47" s="9">
        <f t="shared" si="73"/>
        <v>2.9</v>
      </c>
      <c r="AP47" s="13">
        <v>95744</v>
      </c>
      <c r="AQ47" s="13">
        <v>349</v>
      </c>
      <c r="AR47" s="16">
        <f>ROUND(AP47/$B47*100,1)</f>
        <v>1.4</v>
      </c>
      <c r="AS47" s="11">
        <v>6843850</v>
      </c>
      <c r="AT47" s="14">
        <f t="shared" si="44"/>
        <v>107004</v>
      </c>
      <c r="AU47" s="33">
        <f t="shared" si="45"/>
        <v>98.5</v>
      </c>
      <c r="AV47" s="33">
        <f t="shared" si="46"/>
        <v>1.5</v>
      </c>
      <c r="AW47" s="13">
        <v>92758</v>
      </c>
      <c r="AX47" s="13">
        <v>308</v>
      </c>
      <c r="AY47" s="32">
        <f t="shared" si="4"/>
        <v>1.3</v>
      </c>
      <c r="AZ47" s="11">
        <v>6862765</v>
      </c>
      <c r="BA47" s="14">
        <f t="shared" si="48"/>
        <v>88089</v>
      </c>
      <c r="BB47" s="33">
        <f t="shared" si="49"/>
        <v>98.7</v>
      </c>
      <c r="BC47" s="33">
        <f t="shared" si="50"/>
        <v>1.3</v>
      </c>
      <c r="BD47" s="13">
        <v>92243</v>
      </c>
      <c r="BE47" s="13">
        <v>287</v>
      </c>
      <c r="BF47" s="32">
        <f t="shared" si="75"/>
        <v>1.3</v>
      </c>
    </row>
    <row r="48" spans="1:58" x14ac:dyDescent="0.2">
      <c r="A48" s="8">
        <v>43496</v>
      </c>
      <c r="B48" s="10">
        <v>6984242</v>
      </c>
      <c r="C48" s="12" t="s">
        <v>13</v>
      </c>
      <c r="D48" s="12" t="s">
        <v>13</v>
      </c>
      <c r="E48" s="12" t="s">
        <v>13</v>
      </c>
      <c r="F48" s="12" t="s">
        <v>13</v>
      </c>
      <c r="G48" s="12" t="s">
        <v>13</v>
      </c>
      <c r="H48" s="12" t="s">
        <v>13</v>
      </c>
      <c r="I48" s="12" t="s">
        <v>13</v>
      </c>
      <c r="J48" s="12" t="s">
        <v>13</v>
      </c>
      <c r="K48" s="12" t="s">
        <v>13</v>
      </c>
      <c r="L48" s="12" t="s">
        <v>13</v>
      </c>
      <c r="M48" s="12" t="s">
        <v>13</v>
      </c>
      <c r="N48" s="12" t="s">
        <v>13</v>
      </c>
      <c r="O48" s="12" t="s">
        <v>13</v>
      </c>
      <c r="P48" s="12" t="s">
        <v>13</v>
      </c>
      <c r="Q48" s="11">
        <v>5975752</v>
      </c>
      <c r="R48" s="14">
        <f t="shared" si="59"/>
        <v>1008490</v>
      </c>
      <c r="S48" s="9">
        <f>ROUND(Q48/$B48*100,1)</f>
        <v>85.6</v>
      </c>
      <c r="T48" s="9">
        <f>ROUND(R48/$B48*100,1)</f>
        <v>14.4</v>
      </c>
      <c r="U48" s="13">
        <v>93229</v>
      </c>
      <c r="V48" s="13">
        <v>579</v>
      </c>
      <c r="W48" s="16">
        <f>ROUND(U48/$B48*100,1)</f>
        <v>1.3</v>
      </c>
      <c r="X48" s="11">
        <v>6219256</v>
      </c>
      <c r="Y48" s="14">
        <f t="shared" si="63"/>
        <v>764986</v>
      </c>
      <c r="Z48" s="9">
        <f t="shared" si="76"/>
        <v>89</v>
      </c>
      <c r="AA48" s="9">
        <f t="shared" si="76"/>
        <v>11</v>
      </c>
      <c r="AB48" s="13">
        <v>92358</v>
      </c>
      <c r="AC48" s="13">
        <v>515</v>
      </c>
      <c r="AD48" s="16">
        <f>ROUND(AB48/$B48*100,1)</f>
        <v>1.3</v>
      </c>
      <c r="AE48" s="11">
        <v>6331442</v>
      </c>
      <c r="AF48" s="14">
        <f t="shared" si="67"/>
        <v>652800</v>
      </c>
      <c r="AG48" s="9">
        <f t="shared" si="68"/>
        <v>90.7</v>
      </c>
      <c r="AH48" s="9">
        <f t="shared" si="69"/>
        <v>9.3000000000000007</v>
      </c>
      <c r="AI48" s="13">
        <v>96728</v>
      </c>
      <c r="AJ48" s="13">
        <v>500</v>
      </c>
      <c r="AK48" s="16">
        <f>ROUND(AI48/$B48*100,1)</f>
        <v>1.4</v>
      </c>
      <c r="AL48" s="11">
        <v>6640940</v>
      </c>
      <c r="AM48" s="14">
        <f t="shared" si="71"/>
        <v>343302</v>
      </c>
      <c r="AN48" s="9">
        <f t="shared" si="72"/>
        <v>95.1</v>
      </c>
      <c r="AO48" s="9">
        <f t="shared" si="73"/>
        <v>4.9000000000000004</v>
      </c>
      <c r="AP48" s="13">
        <v>96430</v>
      </c>
      <c r="AQ48" s="13">
        <v>402</v>
      </c>
      <c r="AR48" s="16">
        <f>ROUND(AP48/$B48*100,1)</f>
        <v>1.4</v>
      </c>
      <c r="AS48" s="11">
        <v>6840965</v>
      </c>
      <c r="AT48" s="14">
        <f t="shared" si="44"/>
        <v>143277</v>
      </c>
      <c r="AU48" s="33">
        <f t="shared" si="45"/>
        <v>97.9</v>
      </c>
      <c r="AV48" s="33">
        <f t="shared" si="46"/>
        <v>2.1</v>
      </c>
      <c r="AW48" s="13">
        <v>93724</v>
      </c>
      <c r="AX48" s="13">
        <v>332</v>
      </c>
      <c r="AY48" s="32">
        <f t="shared" si="4"/>
        <v>1.3</v>
      </c>
      <c r="AZ48" s="11">
        <v>6868954</v>
      </c>
      <c r="BA48" s="14">
        <f t="shared" si="48"/>
        <v>115288</v>
      </c>
      <c r="BB48" s="33">
        <f t="shared" si="49"/>
        <v>98.3</v>
      </c>
      <c r="BC48" s="33">
        <f t="shared" si="50"/>
        <v>1.7</v>
      </c>
      <c r="BD48" s="13">
        <v>93320</v>
      </c>
      <c r="BE48" s="13">
        <v>319</v>
      </c>
      <c r="BF48" s="32">
        <f t="shared" si="75"/>
        <v>1.3</v>
      </c>
    </row>
    <row r="49" spans="1:58" x14ac:dyDescent="0.2">
      <c r="A49" s="8">
        <v>43524</v>
      </c>
      <c r="B49" s="10">
        <v>6990556</v>
      </c>
      <c r="C49" s="12" t="s">
        <v>13</v>
      </c>
      <c r="D49" s="12" t="s">
        <v>13</v>
      </c>
      <c r="E49" s="12" t="s">
        <v>13</v>
      </c>
      <c r="F49" s="12" t="s">
        <v>13</v>
      </c>
      <c r="G49" s="12" t="s">
        <v>13</v>
      </c>
      <c r="H49" s="12" t="s">
        <v>13</v>
      </c>
      <c r="I49" s="12" t="s">
        <v>13</v>
      </c>
      <c r="J49" s="12" t="s">
        <v>13</v>
      </c>
      <c r="K49" s="12" t="s">
        <v>13</v>
      </c>
      <c r="L49" s="12" t="s">
        <v>13</v>
      </c>
      <c r="M49" s="12" t="s">
        <v>13</v>
      </c>
      <c r="N49" s="12" t="s">
        <v>13</v>
      </c>
      <c r="O49" s="12" t="s">
        <v>13</v>
      </c>
      <c r="P49" s="12" t="s">
        <v>13</v>
      </c>
      <c r="Q49" s="12" t="s">
        <v>13</v>
      </c>
      <c r="R49" s="12" t="s">
        <v>13</v>
      </c>
      <c r="S49" s="12" t="s">
        <v>13</v>
      </c>
      <c r="T49" s="12" t="s">
        <v>13</v>
      </c>
      <c r="U49" s="12" t="s">
        <v>13</v>
      </c>
      <c r="V49" s="12" t="s">
        <v>13</v>
      </c>
      <c r="W49" s="12" t="s">
        <v>13</v>
      </c>
      <c r="X49" s="11">
        <v>6066513</v>
      </c>
      <c r="Y49" s="14">
        <f t="shared" si="63"/>
        <v>924043</v>
      </c>
      <c r="Z49" s="9">
        <f t="shared" si="76"/>
        <v>86.8</v>
      </c>
      <c r="AA49" s="9">
        <f t="shared" si="76"/>
        <v>13.2</v>
      </c>
      <c r="AB49" s="13">
        <v>91565</v>
      </c>
      <c r="AC49" s="13">
        <v>621</v>
      </c>
      <c r="AD49" s="16">
        <f>ROUND(AB49/$B49*100,1)</f>
        <v>1.3</v>
      </c>
      <c r="AE49" s="11">
        <v>6178379</v>
      </c>
      <c r="AF49" s="14">
        <f t="shared" si="67"/>
        <v>812177</v>
      </c>
      <c r="AG49" s="9">
        <f t="shared" si="68"/>
        <v>88.4</v>
      </c>
      <c r="AH49" s="9">
        <f t="shared" si="69"/>
        <v>11.6</v>
      </c>
      <c r="AI49" s="13">
        <v>96481</v>
      </c>
      <c r="AJ49" s="13">
        <v>531</v>
      </c>
      <c r="AK49" s="16">
        <f>ROUND(AI49/$B49*100,1)</f>
        <v>1.4</v>
      </c>
      <c r="AL49" s="11">
        <v>6488242</v>
      </c>
      <c r="AM49" s="14">
        <f t="shared" si="71"/>
        <v>502314</v>
      </c>
      <c r="AN49" s="9">
        <f t="shared" si="72"/>
        <v>92.8</v>
      </c>
      <c r="AO49" s="9">
        <f t="shared" si="73"/>
        <v>7.2</v>
      </c>
      <c r="AP49" s="13">
        <v>96208</v>
      </c>
      <c r="AQ49" s="13">
        <v>421</v>
      </c>
      <c r="AR49" s="16">
        <f>ROUND(AP49/$B49*100,1)</f>
        <v>1.4</v>
      </c>
      <c r="AS49" s="11">
        <v>6776878</v>
      </c>
      <c r="AT49" s="14">
        <f t="shared" si="44"/>
        <v>213678</v>
      </c>
      <c r="AU49" s="33">
        <f t="shared" si="45"/>
        <v>96.9</v>
      </c>
      <c r="AV49" s="33">
        <f t="shared" si="46"/>
        <v>3.1</v>
      </c>
      <c r="AW49" s="13">
        <v>93849</v>
      </c>
      <c r="AX49" s="13">
        <v>371</v>
      </c>
      <c r="AY49" s="32">
        <f t="shared" si="4"/>
        <v>1.3</v>
      </c>
      <c r="AZ49" s="11">
        <v>6840340</v>
      </c>
      <c r="BA49" s="14">
        <f t="shared" si="48"/>
        <v>150216</v>
      </c>
      <c r="BB49" s="33">
        <f t="shared" si="49"/>
        <v>97.9</v>
      </c>
      <c r="BC49" s="33">
        <f t="shared" si="50"/>
        <v>2.1</v>
      </c>
      <c r="BD49" s="13">
        <v>93487</v>
      </c>
      <c r="BE49" s="13">
        <v>347</v>
      </c>
      <c r="BF49" s="32">
        <f t="shared" si="75"/>
        <v>1.3</v>
      </c>
    </row>
    <row r="50" spans="1:58" x14ac:dyDescent="0.2">
      <c r="A50" s="8">
        <v>43555</v>
      </c>
      <c r="B50" s="10">
        <v>7002402</v>
      </c>
      <c r="C50" s="12" t="s">
        <v>13</v>
      </c>
      <c r="D50" s="12" t="s">
        <v>13</v>
      </c>
      <c r="E50" s="12" t="s">
        <v>13</v>
      </c>
      <c r="F50" s="12" t="s">
        <v>13</v>
      </c>
      <c r="G50" s="12" t="s">
        <v>13</v>
      </c>
      <c r="H50" s="12" t="s">
        <v>13</v>
      </c>
      <c r="I50" s="12" t="s">
        <v>13</v>
      </c>
      <c r="J50" s="12" t="s">
        <v>13</v>
      </c>
      <c r="K50" s="12" t="s">
        <v>13</v>
      </c>
      <c r="L50" s="12" t="s">
        <v>13</v>
      </c>
      <c r="M50" s="12" t="s">
        <v>13</v>
      </c>
      <c r="N50" s="12" t="s">
        <v>13</v>
      </c>
      <c r="O50" s="12" t="s">
        <v>13</v>
      </c>
      <c r="P50" s="12" t="s">
        <v>13</v>
      </c>
      <c r="Q50" s="12" t="s">
        <v>13</v>
      </c>
      <c r="R50" s="12" t="s">
        <v>13</v>
      </c>
      <c r="S50" s="12" t="s">
        <v>13</v>
      </c>
      <c r="T50" s="12" t="s">
        <v>13</v>
      </c>
      <c r="U50" s="12" t="s">
        <v>13</v>
      </c>
      <c r="V50" s="12" t="s">
        <v>13</v>
      </c>
      <c r="W50" s="12" t="s">
        <v>13</v>
      </c>
      <c r="X50" s="12" t="s">
        <v>13</v>
      </c>
      <c r="Y50" s="12" t="s">
        <v>13</v>
      </c>
      <c r="Z50" s="12" t="s">
        <v>13</v>
      </c>
      <c r="AA50" s="12" t="s">
        <v>13</v>
      </c>
      <c r="AB50" s="12" t="s">
        <v>13</v>
      </c>
      <c r="AC50" s="12" t="s">
        <v>13</v>
      </c>
      <c r="AD50" s="12" t="s">
        <v>13</v>
      </c>
      <c r="AE50" s="11">
        <v>5984791</v>
      </c>
      <c r="AF50" s="14">
        <f t="shared" ref="AF50" si="77">$B50-AE50</f>
        <v>1017611</v>
      </c>
      <c r="AG50" s="9">
        <f t="shared" ref="AG50" si="78">ROUND(AE50/$B50*100,1)</f>
        <v>85.5</v>
      </c>
      <c r="AH50" s="9">
        <f t="shared" ref="AH50" si="79">ROUND(AF50/$B50*100,1)</f>
        <v>14.5</v>
      </c>
      <c r="AI50" s="13">
        <v>96075</v>
      </c>
      <c r="AJ50" s="13">
        <v>600</v>
      </c>
      <c r="AK50" s="16">
        <f>ROUND(AI50/$B50*100,1)</f>
        <v>1.4</v>
      </c>
      <c r="AL50" s="11">
        <v>6294824</v>
      </c>
      <c r="AM50" s="14">
        <f t="shared" si="71"/>
        <v>707578</v>
      </c>
      <c r="AN50" s="9">
        <f t="shared" si="72"/>
        <v>89.9</v>
      </c>
      <c r="AO50" s="9">
        <f t="shared" si="73"/>
        <v>10.1</v>
      </c>
      <c r="AP50" s="13">
        <v>95654</v>
      </c>
      <c r="AQ50" s="13">
        <v>490</v>
      </c>
      <c r="AR50" s="16">
        <f>ROUND(AP50/$B50*100,1)</f>
        <v>1.4</v>
      </c>
      <c r="AS50" s="11">
        <v>6585450</v>
      </c>
      <c r="AT50" s="14">
        <f t="shared" si="44"/>
        <v>416952</v>
      </c>
      <c r="AU50" s="33">
        <f t="shared" si="45"/>
        <v>94</v>
      </c>
      <c r="AV50" s="33">
        <f t="shared" si="46"/>
        <v>6</v>
      </c>
      <c r="AW50" s="13">
        <v>93806</v>
      </c>
      <c r="AX50" s="13">
        <v>416</v>
      </c>
      <c r="AY50" s="32">
        <f t="shared" si="4"/>
        <v>1.3</v>
      </c>
      <c r="AZ50" s="11">
        <v>6720500</v>
      </c>
      <c r="BA50" s="14">
        <f t="shared" si="48"/>
        <v>281902</v>
      </c>
      <c r="BB50" s="33">
        <f t="shared" si="49"/>
        <v>96</v>
      </c>
      <c r="BC50" s="33">
        <f t="shared" si="50"/>
        <v>4</v>
      </c>
      <c r="BD50" s="13">
        <v>93436</v>
      </c>
      <c r="BE50" s="13">
        <v>392</v>
      </c>
      <c r="BF50" s="32">
        <f t="shared" si="75"/>
        <v>1.3</v>
      </c>
    </row>
    <row r="51" spans="1:58" x14ac:dyDescent="0.2">
      <c r="A51" s="8">
        <v>43585</v>
      </c>
      <c r="B51" s="10">
        <v>7011699</v>
      </c>
      <c r="C51" s="12" t="s">
        <v>13</v>
      </c>
      <c r="D51" s="12" t="s">
        <v>13</v>
      </c>
      <c r="E51" s="12" t="s">
        <v>13</v>
      </c>
      <c r="F51" s="12" t="s">
        <v>13</v>
      </c>
      <c r="G51" s="12" t="s">
        <v>13</v>
      </c>
      <c r="H51" s="12" t="s">
        <v>13</v>
      </c>
      <c r="I51" s="12" t="s">
        <v>13</v>
      </c>
      <c r="J51" s="12" t="s">
        <v>13</v>
      </c>
      <c r="K51" s="12" t="s">
        <v>13</v>
      </c>
      <c r="L51" s="12" t="s">
        <v>13</v>
      </c>
      <c r="M51" s="12" t="s">
        <v>13</v>
      </c>
      <c r="N51" s="12" t="s">
        <v>13</v>
      </c>
      <c r="O51" s="12" t="s">
        <v>13</v>
      </c>
      <c r="P51" s="12" t="s">
        <v>13</v>
      </c>
      <c r="Q51" s="12" t="s">
        <v>13</v>
      </c>
      <c r="R51" s="12" t="s">
        <v>13</v>
      </c>
      <c r="S51" s="12" t="s">
        <v>13</v>
      </c>
      <c r="T51" s="12" t="s">
        <v>13</v>
      </c>
      <c r="U51" s="12" t="s">
        <v>13</v>
      </c>
      <c r="V51" s="12" t="s">
        <v>13</v>
      </c>
      <c r="W51" s="12" t="s">
        <v>13</v>
      </c>
      <c r="X51" s="12" t="s">
        <v>13</v>
      </c>
      <c r="Y51" s="12" t="s">
        <v>13</v>
      </c>
      <c r="Z51" s="12" t="s">
        <v>13</v>
      </c>
      <c r="AA51" s="12" t="s">
        <v>13</v>
      </c>
      <c r="AB51" s="12" t="s">
        <v>13</v>
      </c>
      <c r="AC51" s="12" t="s">
        <v>13</v>
      </c>
      <c r="AD51" s="12" t="s">
        <v>13</v>
      </c>
      <c r="AE51" s="12" t="s">
        <v>13</v>
      </c>
      <c r="AF51" s="12" t="s">
        <v>13</v>
      </c>
      <c r="AG51" s="12" t="s">
        <v>13</v>
      </c>
      <c r="AH51" s="12" t="s">
        <v>13</v>
      </c>
      <c r="AI51" s="12" t="s">
        <v>13</v>
      </c>
      <c r="AJ51" s="12" t="s">
        <v>13</v>
      </c>
      <c r="AK51" s="12" t="s">
        <v>13</v>
      </c>
      <c r="AL51" s="11">
        <v>6037639</v>
      </c>
      <c r="AM51" s="14">
        <f t="shared" si="71"/>
        <v>974060</v>
      </c>
      <c r="AN51" s="9">
        <f t="shared" si="72"/>
        <v>86.1</v>
      </c>
      <c r="AO51" s="9">
        <f t="shared" si="73"/>
        <v>13.9</v>
      </c>
      <c r="AP51" s="13">
        <v>95141</v>
      </c>
      <c r="AQ51" s="13">
        <v>593</v>
      </c>
      <c r="AR51" s="16">
        <f>ROUND(AP51/$B51*100,1)</f>
        <v>1.4</v>
      </c>
      <c r="AS51" s="11">
        <v>6326825</v>
      </c>
      <c r="AT51" s="14">
        <f t="shared" si="44"/>
        <v>684874</v>
      </c>
      <c r="AU51" s="33">
        <f t="shared" si="45"/>
        <v>90.2</v>
      </c>
      <c r="AV51" s="33">
        <f t="shared" si="46"/>
        <v>9.8000000000000007</v>
      </c>
      <c r="AW51" s="13">
        <v>93996</v>
      </c>
      <c r="AX51" s="13">
        <v>513</v>
      </c>
      <c r="AY51" s="32">
        <f t="shared" si="4"/>
        <v>1.3</v>
      </c>
      <c r="AZ51" s="11">
        <v>6461677</v>
      </c>
      <c r="BA51" s="14">
        <f t="shared" si="48"/>
        <v>550022</v>
      </c>
      <c r="BB51" s="33">
        <f t="shared" si="49"/>
        <v>92.2</v>
      </c>
      <c r="BC51" s="33">
        <f t="shared" si="50"/>
        <v>7.8</v>
      </c>
      <c r="BD51" s="13">
        <v>93868</v>
      </c>
      <c r="BE51" s="13">
        <v>453</v>
      </c>
      <c r="BF51" s="32">
        <f t="shared" si="75"/>
        <v>1.3</v>
      </c>
    </row>
    <row r="52" spans="1:58" x14ac:dyDescent="0.2">
      <c r="A52" s="8">
        <v>43586</v>
      </c>
      <c r="B52" s="10">
        <v>7020654</v>
      </c>
      <c r="C52" s="12" t="s">
        <v>13</v>
      </c>
      <c r="D52" s="12" t="s">
        <v>13</v>
      </c>
      <c r="E52" s="12" t="s">
        <v>13</v>
      </c>
      <c r="F52" s="12" t="s">
        <v>13</v>
      </c>
      <c r="G52" s="12" t="s">
        <v>13</v>
      </c>
      <c r="H52" s="12" t="s">
        <v>13</v>
      </c>
      <c r="I52" s="12" t="s">
        <v>13</v>
      </c>
      <c r="J52" s="12" t="s">
        <v>13</v>
      </c>
      <c r="K52" s="12" t="s">
        <v>13</v>
      </c>
      <c r="L52" s="12" t="s">
        <v>13</v>
      </c>
      <c r="M52" s="12" t="s">
        <v>13</v>
      </c>
      <c r="N52" s="12" t="s">
        <v>13</v>
      </c>
      <c r="O52" s="12" t="s">
        <v>13</v>
      </c>
      <c r="P52" s="12" t="s">
        <v>13</v>
      </c>
      <c r="Q52" s="12" t="s">
        <v>13</v>
      </c>
      <c r="R52" s="12" t="s">
        <v>13</v>
      </c>
      <c r="S52" s="12" t="s">
        <v>13</v>
      </c>
      <c r="T52" s="12" t="s">
        <v>13</v>
      </c>
      <c r="U52" s="12" t="s">
        <v>13</v>
      </c>
      <c r="V52" s="12" t="s">
        <v>13</v>
      </c>
      <c r="W52" s="12" t="s">
        <v>13</v>
      </c>
      <c r="X52" s="12" t="s">
        <v>13</v>
      </c>
      <c r="Y52" s="12" t="s">
        <v>13</v>
      </c>
      <c r="Z52" s="12" t="s">
        <v>13</v>
      </c>
      <c r="AA52" s="12" t="s">
        <v>13</v>
      </c>
      <c r="AB52" s="12" t="s">
        <v>13</v>
      </c>
      <c r="AC52" s="12" t="s">
        <v>13</v>
      </c>
      <c r="AD52" s="12" t="s">
        <v>13</v>
      </c>
      <c r="AE52" s="12" t="s">
        <v>13</v>
      </c>
      <c r="AF52" s="12" t="s">
        <v>13</v>
      </c>
      <c r="AG52" s="12" t="s">
        <v>13</v>
      </c>
      <c r="AH52" s="12" t="s">
        <v>13</v>
      </c>
      <c r="AI52" s="12" t="s">
        <v>13</v>
      </c>
      <c r="AJ52" s="12" t="s">
        <v>13</v>
      </c>
      <c r="AK52" s="12" t="s">
        <v>13</v>
      </c>
      <c r="AL52" s="12" t="s">
        <v>13</v>
      </c>
      <c r="AM52" s="12" t="s">
        <v>13</v>
      </c>
      <c r="AN52" s="12" t="s">
        <v>13</v>
      </c>
      <c r="AO52" s="12" t="s">
        <v>13</v>
      </c>
      <c r="AP52" s="12" t="s">
        <v>13</v>
      </c>
      <c r="AQ52" s="12" t="s">
        <v>13</v>
      </c>
      <c r="AR52" s="12" t="s">
        <v>13</v>
      </c>
      <c r="AS52" s="11">
        <v>6069414</v>
      </c>
      <c r="AT52" s="14">
        <f>$B52-AS52</f>
        <v>951240</v>
      </c>
      <c r="AU52" s="33">
        <f>ROUND(AS52/$B52*100,1)</f>
        <v>86.5</v>
      </c>
      <c r="AV52" s="33">
        <f>ROUND(AT52/$B52*100,1)</f>
        <v>13.5</v>
      </c>
      <c r="AW52" s="13">
        <v>94378</v>
      </c>
      <c r="AX52" s="13">
        <v>603</v>
      </c>
      <c r="AY52" s="32">
        <f>ROUND(AW52/$B52*100,1)</f>
        <v>1.3</v>
      </c>
      <c r="AZ52" s="11">
        <v>6203803</v>
      </c>
      <c r="BA52" s="14">
        <f>$B52-AZ52</f>
        <v>816851</v>
      </c>
      <c r="BB52" s="33">
        <f>ROUND(AZ52/$B52*100,1)</f>
        <v>88.4</v>
      </c>
      <c r="BC52" s="33">
        <f>ROUND(BA52/$B52*100,1)</f>
        <v>11.6</v>
      </c>
      <c r="BD52" s="13">
        <v>94457</v>
      </c>
      <c r="BE52" s="13">
        <v>518</v>
      </c>
      <c r="BF52" s="32">
        <f>ROUND(BD52/$B52*100,1)</f>
        <v>1.3</v>
      </c>
    </row>
    <row r="53" spans="1:58" x14ac:dyDescent="0.2">
      <c r="A53" s="8">
        <v>43617</v>
      </c>
      <c r="B53" s="10">
        <v>7025794</v>
      </c>
      <c r="C53" s="12" t="s">
        <v>13</v>
      </c>
      <c r="D53" s="12" t="s">
        <v>13</v>
      </c>
      <c r="E53" s="12" t="s">
        <v>13</v>
      </c>
      <c r="F53" s="12" t="s">
        <v>13</v>
      </c>
      <c r="G53" s="12" t="s">
        <v>13</v>
      </c>
      <c r="H53" s="12" t="s">
        <v>13</v>
      </c>
      <c r="I53" s="12" t="s">
        <v>13</v>
      </c>
      <c r="J53" s="12" t="s">
        <v>13</v>
      </c>
      <c r="K53" s="12" t="s">
        <v>13</v>
      </c>
      <c r="L53" s="12" t="s">
        <v>13</v>
      </c>
      <c r="M53" s="12" t="s">
        <v>13</v>
      </c>
      <c r="N53" s="12" t="s">
        <v>13</v>
      </c>
      <c r="O53" s="12" t="s">
        <v>13</v>
      </c>
      <c r="P53" s="12" t="s">
        <v>13</v>
      </c>
      <c r="Q53" s="12" t="s">
        <v>13</v>
      </c>
      <c r="R53" s="12" t="s">
        <v>13</v>
      </c>
      <c r="S53" s="12" t="s">
        <v>13</v>
      </c>
      <c r="T53" s="12" t="s">
        <v>13</v>
      </c>
      <c r="U53" s="12" t="s">
        <v>13</v>
      </c>
      <c r="V53" s="12" t="s">
        <v>13</v>
      </c>
      <c r="W53" s="12" t="s">
        <v>13</v>
      </c>
      <c r="X53" s="12" t="s">
        <v>13</v>
      </c>
      <c r="Y53" s="12" t="s">
        <v>13</v>
      </c>
      <c r="Z53" s="12" t="s">
        <v>13</v>
      </c>
      <c r="AA53" s="12" t="s">
        <v>13</v>
      </c>
      <c r="AB53" s="12" t="s">
        <v>13</v>
      </c>
      <c r="AC53" s="12" t="s">
        <v>13</v>
      </c>
      <c r="AD53" s="12" t="s">
        <v>13</v>
      </c>
      <c r="AE53" s="12" t="s">
        <v>13</v>
      </c>
      <c r="AF53" s="12" t="s">
        <v>13</v>
      </c>
      <c r="AG53" s="12" t="s">
        <v>13</v>
      </c>
      <c r="AH53" s="12" t="s">
        <v>13</v>
      </c>
      <c r="AI53" s="12" t="s">
        <v>13</v>
      </c>
      <c r="AJ53" s="12" t="s">
        <v>13</v>
      </c>
      <c r="AK53" s="12" t="s">
        <v>13</v>
      </c>
      <c r="AL53" s="12" t="s">
        <v>13</v>
      </c>
      <c r="AM53" s="12" t="s">
        <v>13</v>
      </c>
      <c r="AN53" s="12" t="s">
        <v>13</v>
      </c>
      <c r="AO53" s="12" t="s">
        <v>13</v>
      </c>
      <c r="AP53" s="12" t="s">
        <v>13</v>
      </c>
      <c r="AQ53" s="12" t="s">
        <v>13</v>
      </c>
      <c r="AR53" s="12" t="s">
        <v>13</v>
      </c>
      <c r="AS53" s="12" t="s">
        <v>13</v>
      </c>
      <c r="AT53" s="12" t="s">
        <v>13</v>
      </c>
      <c r="AU53" s="12" t="s">
        <v>13</v>
      </c>
      <c r="AV53" s="12" t="s">
        <v>13</v>
      </c>
      <c r="AW53" s="12" t="s">
        <v>13</v>
      </c>
      <c r="AX53" s="12" t="s">
        <v>13</v>
      </c>
      <c r="AY53" s="12" t="s">
        <v>13</v>
      </c>
      <c r="AZ53" s="11">
        <v>5915343</v>
      </c>
      <c r="BA53" s="14">
        <f>$B53-AZ53</f>
        <v>1110451</v>
      </c>
      <c r="BB53" s="33">
        <f>ROUND(AZ53/$B53*100,1)</f>
        <v>84.2</v>
      </c>
      <c r="BC53" s="33">
        <f>ROUND(BA53/$B53*100,1)</f>
        <v>15.8</v>
      </c>
      <c r="BD53" s="13">
        <v>95866</v>
      </c>
      <c r="BE53" s="13">
        <v>685</v>
      </c>
      <c r="BF53" s="32">
        <f>ROUND(BD53/$B53*100,1)</f>
        <v>1.4</v>
      </c>
    </row>
    <row r="54" spans="1:58" ht="33" customHeight="1" x14ac:dyDescent="0.2">
      <c r="A54" s="48" t="s">
        <v>15</v>
      </c>
      <c r="B54" s="48"/>
      <c r="C54" s="48"/>
      <c r="D54" s="48"/>
      <c r="E54" s="48"/>
      <c r="F54" s="48"/>
      <c r="G54" s="48"/>
      <c r="H54" s="48"/>
      <c r="I54" s="48"/>
      <c r="J54" s="31"/>
      <c r="K54" s="31"/>
      <c r="L54" s="31"/>
      <c r="M54" s="31"/>
      <c r="N54" s="31"/>
      <c r="O54" s="31"/>
      <c r="P54" s="31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</row>
    <row r="55" spans="1:58" ht="15" customHeight="1" x14ac:dyDescent="0.2">
      <c r="A55" s="43" t="s">
        <v>19</v>
      </c>
      <c r="B55" s="43"/>
      <c r="C55" s="43"/>
      <c r="D55" s="43"/>
      <c r="E55" s="43"/>
      <c r="F55" s="43"/>
      <c r="G55" s="43"/>
      <c r="H55" s="43"/>
      <c r="I55" s="43"/>
      <c r="J55" s="17"/>
      <c r="K55" s="17"/>
      <c r="L55" s="17"/>
      <c r="M55" s="17"/>
      <c r="N55" s="17"/>
      <c r="O55" s="17"/>
      <c r="P55" s="17"/>
    </row>
    <row r="56" spans="1:58" ht="15" customHeight="1" x14ac:dyDescent="0.2">
      <c r="A56" s="43" t="s">
        <v>18</v>
      </c>
      <c r="B56" s="43"/>
      <c r="C56" s="43"/>
      <c r="D56" s="43"/>
      <c r="E56" s="43"/>
      <c r="F56" s="43"/>
      <c r="G56" s="43"/>
      <c r="H56" s="43"/>
      <c r="I56" s="43"/>
      <c r="J56" s="17"/>
      <c r="K56" s="17"/>
      <c r="L56" s="17"/>
      <c r="M56" s="17"/>
      <c r="N56" s="17"/>
      <c r="O56" s="17"/>
      <c r="P56" s="17"/>
    </row>
    <row r="57" spans="1:58" ht="15" customHeight="1" x14ac:dyDescent="0.2">
      <c r="A57" s="43" t="s">
        <v>20</v>
      </c>
      <c r="B57" s="43"/>
      <c r="C57" s="43"/>
      <c r="D57" s="43"/>
      <c r="E57" s="43"/>
      <c r="F57" s="43"/>
      <c r="G57" s="43"/>
      <c r="H57" s="43"/>
      <c r="I57" s="43"/>
      <c r="J57" s="17"/>
      <c r="K57" s="17"/>
      <c r="L57" s="17"/>
      <c r="M57" s="17"/>
      <c r="N57" s="17"/>
      <c r="O57" s="17"/>
      <c r="P57" s="17"/>
    </row>
  </sheetData>
  <sortState xmlns:xlrd2="http://schemas.microsoft.com/office/spreadsheetml/2017/richdata2" ref="U33:W48">
    <sortCondition ref="W33"/>
  </sortState>
  <mergeCells count="16">
    <mergeCell ref="A6:B6"/>
    <mergeCell ref="A30:B30"/>
    <mergeCell ref="AZ4:BF4"/>
    <mergeCell ref="A57:I57"/>
    <mergeCell ref="X4:AD4"/>
    <mergeCell ref="A4:A5"/>
    <mergeCell ref="B4:B5"/>
    <mergeCell ref="C4:I4"/>
    <mergeCell ref="J4:P4"/>
    <mergeCell ref="Q4:W4"/>
    <mergeCell ref="A54:I54"/>
    <mergeCell ref="A55:I55"/>
    <mergeCell ref="AS4:AY4"/>
    <mergeCell ref="AL4:AR4"/>
    <mergeCell ref="A56:I56"/>
    <mergeCell ref="AE4:AK4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AFFF-1C02-4AC3-8FAB-B519CEDAED04}">
  <dimension ref="A1:AX57"/>
  <sheetViews>
    <sheetView zoomScaleNormal="100" workbookViewId="0">
      <pane xSplit="2" ySplit="6" topLeftCell="C7" activePane="bottomRight" state="frozen"/>
      <selection activeCell="E42" sqref="E42"/>
      <selection pane="topRight" activeCell="E42" sqref="E42"/>
      <selection pane="bottomLeft" activeCell="E42" sqref="E42"/>
      <selection pane="bottomRight" activeCell="C7" sqref="C7"/>
    </sheetView>
  </sheetViews>
  <sheetFormatPr defaultColWidth="9" defaultRowHeight="11.25" x14ac:dyDescent="0.2"/>
  <cols>
    <col min="1" max="1" width="8.7109375" style="2" customWidth="1"/>
    <col min="2" max="2" width="9.7109375" style="2" customWidth="1"/>
    <col min="3" max="3" width="11.28515625" style="2" customWidth="1"/>
    <col min="4" max="8" width="8.5703125" style="2" customWidth="1"/>
    <col min="9" max="9" width="11.28515625" style="2" customWidth="1"/>
    <col min="10" max="14" width="8.5703125" style="2" customWidth="1"/>
    <col min="15" max="15" width="11.28515625" style="2" customWidth="1"/>
    <col min="16" max="20" width="8.5703125" style="2" customWidth="1"/>
    <col min="21" max="21" width="11.28515625" style="2" customWidth="1"/>
    <col min="22" max="26" width="8.5703125" style="2" customWidth="1"/>
    <col min="27" max="27" width="11.28515625" style="2" customWidth="1"/>
    <col min="28" max="32" width="8.5703125" style="2" customWidth="1"/>
    <col min="33" max="33" width="11.28515625" style="2" customWidth="1"/>
    <col min="34" max="38" width="8.5703125" style="2" customWidth="1"/>
    <col min="39" max="39" width="11.28515625" style="2" customWidth="1"/>
    <col min="40" max="44" width="8.5703125" style="2" customWidth="1"/>
    <col min="45" max="45" width="11.28515625" style="2" customWidth="1"/>
    <col min="46" max="50" width="8.5703125" style="2" customWidth="1"/>
    <col min="51" max="16384" width="9" style="2"/>
  </cols>
  <sheetData>
    <row r="1" spans="1:50" ht="12.75" x14ac:dyDescent="0.2">
      <c r="A1" s="19" t="s">
        <v>30</v>
      </c>
    </row>
    <row r="2" spans="1:50" ht="15" x14ac:dyDescent="0.25">
      <c r="A2" s="1" t="s">
        <v>16</v>
      </c>
      <c r="B2" s="1"/>
    </row>
    <row r="3" spans="1:50" ht="14.25" x14ac:dyDescent="0.2">
      <c r="A3" s="3" t="s">
        <v>38</v>
      </c>
      <c r="B3" s="3"/>
    </row>
    <row r="4" spans="1:50" x14ac:dyDescent="0.2">
      <c r="A4" s="44" t="s">
        <v>2</v>
      </c>
      <c r="B4" s="46" t="s">
        <v>27</v>
      </c>
      <c r="C4" s="49" t="s">
        <v>34</v>
      </c>
      <c r="D4" s="49"/>
      <c r="E4" s="49"/>
      <c r="F4" s="49"/>
      <c r="G4" s="49"/>
      <c r="H4" s="39"/>
      <c r="I4" s="49" t="s">
        <v>35</v>
      </c>
      <c r="J4" s="49"/>
      <c r="K4" s="49"/>
      <c r="L4" s="49"/>
      <c r="M4" s="49"/>
      <c r="N4" s="39"/>
      <c r="O4" s="49" t="s">
        <v>36</v>
      </c>
      <c r="P4" s="49"/>
      <c r="Q4" s="49"/>
      <c r="R4" s="49"/>
      <c r="S4" s="49"/>
      <c r="T4" s="39"/>
      <c r="U4" s="49" t="s">
        <v>42</v>
      </c>
      <c r="V4" s="49"/>
      <c r="W4" s="49"/>
      <c r="X4" s="49"/>
      <c r="Y4" s="49"/>
      <c r="Z4" s="39"/>
      <c r="AA4" s="49" t="s">
        <v>43</v>
      </c>
      <c r="AB4" s="49"/>
      <c r="AC4" s="49"/>
      <c r="AD4" s="49"/>
      <c r="AE4" s="49"/>
      <c r="AF4" s="39"/>
      <c r="AG4" s="39" t="s">
        <v>44</v>
      </c>
      <c r="AH4" s="40"/>
      <c r="AI4" s="40"/>
      <c r="AJ4" s="40"/>
      <c r="AK4" s="40"/>
      <c r="AL4" s="40"/>
      <c r="AM4" s="39" t="s">
        <v>45</v>
      </c>
      <c r="AN4" s="40"/>
      <c r="AO4" s="40"/>
      <c r="AP4" s="40"/>
      <c r="AQ4" s="40"/>
      <c r="AR4" s="40"/>
      <c r="AS4" s="39" t="s">
        <v>47</v>
      </c>
      <c r="AT4" s="40"/>
      <c r="AU4" s="40"/>
      <c r="AV4" s="40"/>
      <c r="AW4" s="40"/>
      <c r="AX4" s="40"/>
    </row>
    <row r="5" spans="1:50" ht="45.95" customHeight="1" x14ac:dyDescent="0.2">
      <c r="A5" s="45"/>
      <c r="B5" s="47"/>
      <c r="C5" s="7" t="s">
        <v>5</v>
      </c>
      <c r="D5" s="7" t="s">
        <v>6</v>
      </c>
      <c r="E5" s="7" t="s">
        <v>1</v>
      </c>
      <c r="F5" s="7" t="s">
        <v>7</v>
      </c>
      <c r="G5" s="7" t="s">
        <v>17</v>
      </c>
      <c r="H5" s="15" t="s">
        <v>14</v>
      </c>
      <c r="I5" s="7" t="s">
        <v>5</v>
      </c>
      <c r="J5" s="7" t="s">
        <v>6</v>
      </c>
      <c r="K5" s="7" t="s">
        <v>1</v>
      </c>
      <c r="L5" s="7" t="s">
        <v>7</v>
      </c>
      <c r="M5" s="7" t="s">
        <v>17</v>
      </c>
      <c r="N5" s="15" t="s">
        <v>14</v>
      </c>
      <c r="O5" s="7" t="s">
        <v>5</v>
      </c>
      <c r="P5" s="7" t="s">
        <v>6</v>
      </c>
      <c r="Q5" s="7" t="s">
        <v>1</v>
      </c>
      <c r="R5" s="7" t="s">
        <v>7</v>
      </c>
      <c r="S5" s="7" t="s">
        <v>17</v>
      </c>
      <c r="T5" s="15" t="s">
        <v>14</v>
      </c>
      <c r="U5" s="7" t="s">
        <v>5</v>
      </c>
      <c r="V5" s="7" t="s">
        <v>6</v>
      </c>
      <c r="W5" s="7" t="s">
        <v>1</v>
      </c>
      <c r="X5" s="7" t="s">
        <v>7</v>
      </c>
      <c r="Y5" s="7" t="s">
        <v>17</v>
      </c>
      <c r="Z5" s="15" t="s">
        <v>14</v>
      </c>
      <c r="AA5" s="7" t="s">
        <v>5</v>
      </c>
      <c r="AB5" s="7" t="s">
        <v>6</v>
      </c>
      <c r="AC5" s="7" t="s">
        <v>1</v>
      </c>
      <c r="AD5" s="7" t="s">
        <v>7</v>
      </c>
      <c r="AE5" s="7" t="s">
        <v>17</v>
      </c>
      <c r="AF5" s="15" t="s">
        <v>14</v>
      </c>
      <c r="AG5" s="7" t="s">
        <v>5</v>
      </c>
      <c r="AH5" s="7" t="s">
        <v>6</v>
      </c>
      <c r="AI5" s="7" t="s">
        <v>1</v>
      </c>
      <c r="AJ5" s="7" t="s">
        <v>7</v>
      </c>
      <c r="AK5" s="7" t="s">
        <v>17</v>
      </c>
      <c r="AL5" s="15" t="s">
        <v>14</v>
      </c>
      <c r="AM5" s="7" t="s">
        <v>5</v>
      </c>
      <c r="AN5" s="7" t="s">
        <v>6</v>
      </c>
      <c r="AO5" s="7" t="s">
        <v>1</v>
      </c>
      <c r="AP5" s="7" t="s">
        <v>7</v>
      </c>
      <c r="AQ5" s="7" t="s">
        <v>17</v>
      </c>
      <c r="AR5" s="15" t="s">
        <v>14</v>
      </c>
      <c r="AS5" s="7" t="s">
        <v>5</v>
      </c>
      <c r="AT5" s="7" t="s">
        <v>6</v>
      </c>
      <c r="AU5" s="7" t="s">
        <v>1</v>
      </c>
      <c r="AV5" s="7" t="s">
        <v>7</v>
      </c>
      <c r="AW5" s="7" t="s">
        <v>17</v>
      </c>
      <c r="AX5" s="15" t="s">
        <v>14</v>
      </c>
    </row>
    <row r="6" spans="1:50" x14ac:dyDescent="0.2">
      <c r="A6" s="42" t="s">
        <v>8</v>
      </c>
      <c r="B6" s="42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x14ac:dyDescent="0.2">
      <c r="A7" s="8">
        <v>42978</v>
      </c>
      <c r="B7" s="4">
        <f>Arrivals!B7+Departures!B7</f>
        <v>1010376</v>
      </c>
      <c r="C7" s="4">
        <f>Arrivals!C7+Departures!C7</f>
        <v>1009446</v>
      </c>
      <c r="D7" s="4">
        <f>Arrivals!D7+Departures!D7</f>
        <v>930</v>
      </c>
      <c r="E7" s="9">
        <f>ROUND(C7/$B7*100,1)</f>
        <v>99.9</v>
      </c>
      <c r="F7" s="9">
        <f>ROUND(D7/$B7*100,1)</f>
        <v>0.1</v>
      </c>
      <c r="G7" s="13">
        <v>4318</v>
      </c>
      <c r="H7" s="13">
        <v>0</v>
      </c>
      <c r="I7" s="4">
        <f>Arrivals!J7+Departures!J7</f>
        <v>1010376</v>
      </c>
      <c r="J7" s="4">
        <f>Arrivals!K7+Departures!K7</f>
        <v>0</v>
      </c>
      <c r="K7" s="9">
        <f>ROUND(I7/$B7*100,1)</f>
        <v>100</v>
      </c>
      <c r="L7" s="9">
        <f>ROUND(J7/$B7*100,1)</f>
        <v>0</v>
      </c>
      <c r="M7" s="13">
        <v>4318</v>
      </c>
      <c r="N7" s="13">
        <v>0</v>
      </c>
      <c r="O7" s="4">
        <f>Arrivals!Q7+Departures!Q7</f>
        <v>1010376</v>
      </c>
      <c r="P7" s="4">
        <f>Arrivals!R7+Departures!R7</f>
        <v>0</v>
      </c>
      <c r="Q7" s="9">
        <f>ROUND(O7/$B7*100,1)</f>
        <v>100</v>
      </c>
      <c r="R7" s="9">
        <f>ROUND(P7/$B7*100,1)</f>
        <v>0</v>
      </c>
      <c r="S7" s="13">
        <v>4318</v>
      </c>
      <c r="T7" s="13">
        <v>0</v>
      </c>
      <c r="U7" s="4">
        <f>Arrivals!X7+Departures!X7</f>
        <v>1010376</v>
      </c>
      <c r="V7" s="4">
        <f>Arrivals!Y7+Departures!Y7</f>
        <v>0</v>
      </c>
      <c r="W7" s="9">
        <f>ROUND(U7/$B7*100,1)</f>
        <v>100</v>
      </c>
      <c r="X7" s="9">
        <f>ROUND(V7/$B7*100,1)</f>
        <v>0</v>
      </c>
      <c r="Y7" s="13">
        <v>4318</v>
      </c>
      <c r="Z7" s="13">
        <v>0</v>
      </c>
      <c r="AA7" s="4">
        <f>Arrivals!AE7+Departures!AE7</f>
        <v>1010376</v>
      </c>
      <c r="AB7" s="4">
        <f>Arrivals!AF7+Departures!AF7</f>
        <v>0</v>
      </c>
      <c r="AC7" s="9">
        <f>ROUND(AA7/$B7*100,1)</f>
        <v>100</v>
      </c>
      <c r="AD7" s="9">
        <f>ROUND(AB7/$B7*100,1)</f>
        <v>0</v>
      </c>
      <c r="AE7" s="13">
        <v>4318</v>
      </c>
      <c r="AF7" s="13">
        <v>0</v>
      </c>
      <c r="AG7" s="4">
        <f>Arrivals!AL7+Departures!AL7</f>
        <v>1010376</v>
      </c>
      <c r="AH7" s="4">
        <f>Arrivals!AM7+Departures!AM7</f>
        <v>0</v>
      </c>
      <c r="AI7" s="9">
        <f>ROUND(AG7/$B7*100,1)</f>
        <v>100</v>
      </c>
      <c r="AJ7" s="9">
        <f>ROUND(AH7/$B7*100,1)</f>
        <v>0</v>
      </c>
      <c r="AK7" s="13">
        <v>4318</v>
      </c>
      <c r="AL7" s="13">
        <v>0</v>
      </c>
      <c r="AM7" s="4">
        <f>Arrivals!AS7+Departures!AS7</f>
        <v>1010376</v>
      </c>
      <c r="AN7" s="4">
        <f>Arrivals!AT7+Departures!AT7</f>
        <v>0</v>
      </c>
      <c r="AO7" s="9">
        <f>ROUND(AM7/$B7*100,1)</f>
        <v>100</v>
      </c>
      <c r="AP7" s="9">
        <f>ROUND(AN7/$B7*100,1)</f>
        <v>0</v>
      </c>
      <c r="AQ7" s="13">
        <v>4318</v>
      </c>
      <c r="AR7" s="13">
        <v>0</v>
      </c>
      <c r="AS7" s="4">
        <f>Arrivals!AZ7+Departures!AZ7</f>
        <v>1010376</v>
      </c>
      <c r="AT7" s="4">
        <f>Arrivals!BA7+Departures!BA7</f>
        <v>0</v>
      </c>
      <c r="AU7" s="9">
        <f>ROUND(AS7/$B7*100,1)</f>
        <v>100</v>
      </c>
      <c r="AV7" s="9">
        <f>ROUND(AT7/$B7*100,1)</f>
        <v>0</v>
      </c>
      <c r="AW7" s="13">
        <v>4318</v>
      </c>
      <c r="AX7" s="13">
        <v>0</v>
      </c>
    </row>
    <row r="8" spans="1:50" x14ac:dyDescent="0.2">
      <c r="A8" s="8">
        <v>43008</v>
      </c>
      <c r="B8" s="4">
        <f>Arrivals!B8+Departures!B8</f>
        <v>1018222</v>
      </c>
      <c r="C8" s="4">
        <f>Arrivals!C8+Departures!C8</f>
        <v>1016554</v>
      </c>
      <c r="D8" s="4">
        <f>Arrivals!D8+Departures!D8</f>
        <v>1668</v>
      </c>
      <c r="E8" s="9">
        <f t="shared" ref="E8:E22" si="0">ROUND(C8/$B8*100,1)</f>
        <v>99.8</v>
      </c>
      <c r="F8" s="9">
        <f t="shared" ref="F8:F22" si="1">ROUND(D8/$B8*100,1)</f>
        <v>0.2</v>
      </c>
      <c r="G8" s="13">
        <v>4860</v>
      </c>
      <c r="H8" s="13">
        <v>14</v>
      </c>
      <c r="I8" s="4">
        <f>Arrivals!J8+Departures!J8</f>
        <v>1017842</v>
      </c>
      <c r="J8" s="4">
        <f>Arrivals!K8+Departures!K8</f>
        <v>380</v>
      </c>
      <c r="K8" s="9">
        <f t="shared" ref="K8:K22" si="2">ROUND(I8/$B8*100,1)</f>
        <v>100</v>
      </c>
      <c r="L8" s="9">
        <f t="shared" ref="L8:L22" si="3">ROUND(J8/$B8*100,1)</f>
        <v>0</v>
      </c>
      <c r="M8" s="13">
        <v>4856</v>
      </c>
      <c r="N8" s="13">
        <v>0</v>
      </c>
      <c r="O8" s="4">
        <f>Arrivals!Q8+Departures!Q8</f>
        <v>1018222</v>
      </c>
      <c r="P8" s="4">
        <f>Arrivals!R8+Departures!R8</f>
        <v>0</v>
      </c>
      <c r="Q8" s="9">
        <f t="shared" ref="Q8:Q22" si="4">ROUND(O8/$B8*100,1)</f>
        <v>100</v>
      </c>
      <c r="R8" s="9">
        <f t="shared" ref="R8:R22" si="5">ROUND(P8/$B8*100,1)</f>
        <v>0</v>
      </c>
      <c r="S8" s="13">
        <v>4856</v>
      </c>
      <c r="T8" s="13">
        <v>0</v>
      </c>
      <c r="U8" s="4">
        <f>Arrivals!X8+Departures!X8</f>
        <v>1018222</v>
      </c>
      <c r="V8" s="4">
        <f>Arrivals!Y8+Departures!Y8</f>
        <v>0</v>
      </c>
      <c r="W8" s="9">
        <f t="shared" ref="W8:W22" si="6">ROUND(U8/$B8*100,1)</f>
        <v>100</v>
      </c>
      <c r="X8" s="9">
        <f t="shared" ref="X8:X22" si="7">ROUND(V8/$B8*100,1)</f>
        <v>0</v>
      </c>
      <c r="Y8" s="13">
        <v>4856</v>
      </c>
      <c r="Z8" s="13">
        <v>0</v>
      </c>
      <c r="AA8" s="4">
        <f>Arrivals!AE8+Departures!AE8</f>
        <v>1018222</v>
      </c>
      <c r="AB8" s="4">
        <f>Arrivals!AF8+Departures!AF8</f>
        <v>0</v>
      </c>
      <c r="AC8" s="9">
        <f t="shared" ref="AC8:AC25" si="8">ROUND(AA8/$B8*100,1)</f>
        <v>100</v>
      </c>
      <c r="AD8" s="9">
        <f t="shared" ref="AD8:AD25" si="9">ROUND(AB8/$B8*100,1)</f>
        <v>0</v>
      </c>
      <c r="AE8" s="13">
        <v>4856</v>
      </c>
      <c r="AF8" s="13">
        <v>0</v>
      </c>
      <c r="AG8" s="4">
        <f>Arrivals!AL8+Departures!AL8</f>
        <v>1018222</v>
      </c>
      <c r="AH8" s="4">
        <f>Arrivals!AM8+Departures!AM8</f>
        <v>0</v>
      </c>
      <c r="AI8" s="9">
        <f t="shared" ref="AI8:AI27" si="10">ROUND(AG8/$B8*100,1)</f>
        <v>100</v>
      </c>
      <c r="AJ8" s="9">
        <f t="shared" ref="AJ8:AJ27" si="11">ROUND(AH8/$B8*100,1)</f>
        <v>0</v>
      </c>
      <c r="AK8" s="13">
        <v>4856</v>
      </c>
      <c r="AL8" s="13">
        <v>0</v>
      </c>
      <c r="AM8" s="4">
        <f>Arrivals!AS8+Departures!AS8</f>
        <v>1018222</v>
      </c>
      <c r="AN8" s="4">
        <f>Arrivals!AT8+Departures!AT8</f>
        <v>0</v>
      </c>
      <c r="AO8" s="9">
        <f t="shared" ref="AO8:AO28" si="12">ROUND(AM8/$B8*100,1)</f>
        <v>100</v>
      </c>
      <c r="AP8" s="9">
        <f t="shared" ref="AP8:AP28" si="13">ROUND(AN8/$B8*100,1)</f>
        <v>0</v>
      </c>
      <c r="AQ8" s="13">
        <v>4856</v>
      </c>
      <c r="AR8" s="13">
        <v>0</v>
      </c>
      <c r="AS8" s="4">
        <f>Arrivals!AZ8+Departures!AZ8</f>
        <v>1018222</v>
      </c>
      <c r="AT8" s="4">
        <f>Arrivals!BA8+Departures!BA8</f>
        <v>0</v>
      </c>
      <c r="AU8" s="9">
        <f t="shared" ref="AU8:AU29" si="14">ROUND(AS8/$B8*100,1)</f>
        <v>100</v>
      </c>
      <c r="AV8" s="9">
        <f t="shared" ref="AV8:AV29" si="15">ROUND(AT8/$B8*100,1)</f>
        <v>0</v>
      </c>
      <c r="AW8" s="13">
        <v>4856</v>
      </c>
      <c r="AX8" s="13">
        <v>0</v>
      </c>
    </row>
    <row r="9" spans="1:50" x14ac:dyDescent="0.2">
      <c r="A9" s="8">
        <v>43039</v>
      </c>
      <c r="B9" s="4">
        <f>Arrivals!B9+Departures!B9</f>
        <v>1137198</v>
      </c>
      <c r="C9" s="4">
        <f>Arrivals!C9+Departures!C9</f>
        <v>1132822</v>
      </c>
      <c r="D9" s="4">
        <f>Arrivals!D9+Departures!D9</f>
        <v>4376</v>
      </c>
      <c r="E9" s="9">
        <f t="shared" si="0"/>
        <v>99.6</v>
      </c>
      <c r="F9" s="9">
        <f t="shared" si="1"/>
        <v>0.4</v>
      </c>
      <c r="G9" s="13">
        <v>5552</v>
      </c>
      <c r="H9" s="13">
        <v>40</v>
      </c>
      <c r="I9" s="4">
        <f>Arrivals!J9+Departures!J9</f>
        <v>1135936</v>
      </c>
      <c r="J9" s="4">
        <f>Arrivals!K9+Departures!K9</f>
        <v>1262</v>
      </c>
      <c r="K9" s="9">
        <f t="shared" si="2"/>
        <v>99.9</v>
      </c>
      <c r="L9" s="9">
        <f t="shared" si="3"/>
        <v>0.1</v>
      </c>
      <c r="M9" s="13">
        <v>5536</v>
      </c>
      <c r="N9" s="13">
        <v>18</v>
      </c>
      <c r="O9" s="4">
        <f>Arrivals!Q9+Departures!Q9</f>
        <v>1137195</v>
      </c>
      <c r="P9" s="4">
        <f>Arrivals!R9+Departures!R9</f>
        <v>3</v>
      </c>
      <c r="Q9" s="9">
        <f t="shared" si="4"/>
        <v>100</v>
      </c>
      <c r="R9" s="9">
        <f t="shared" si="5"/>
        <v>0</v>
      </c>
      <c r="S9" s="13">
        <v>5521</v>
      </c>
      <c r="T9" s="13">
        <v>1</v>
      </c>
      <c r="U9" s="4">
        <f>Arrivals!X9+Departures!X9</f>
        <v>1137198</v>
      </c>
      <c r="V9" s="4">
        <f>Arrivals!Y9+Departures!Y9</f>
        <v>0</v>
      </c>
      <c r="W9" s="9">
        <f t="shared" si="6"/>
        <v>100</v>
      </c>
      <c r="X9" s="9">
        <f t="shared" si="7"/>
        <v>0</v>
      </c>
      <c r="Y9" s="13">
        <v>5520</v>
      </c>
      <c r="Z9" s="13">
        <v>0</v>
      </c>
      <c r="AA9" s="4">
        <f>Arrivals!AE9+Departures!AE9</f>
        <v>1137198</v>
      </c>
      <c r="AB9" s="4">
        <f>Arrivals!AF9+Departures!AF9</f>
        <v>0</v>
      </c>
      <c r="AC9" s="9">
        <f t="shared" si="8"/>
        <v>100</v>
      </c>
      <c r="AD9" s="9">
        <f t="shared" si="9"/>
        <v>0</v>
      </c>
      <c r="AE9" s="13">
        <v>5520</v>
      </c>
      <c r="AF9" s="13">
        <v>0</v>
      </c>
      <c r="AG9" s="4">
        <f>Arrivals!AL9+Departures!AL9</f>
        <v>1137198</v>
      </c>
      <c r="AH9" s="4">
        <f>Arrivals!AM9+Departures!AM9</f>
        <v>0</v>
      </c>
      <c r="AI9" s="9">
        <f t="shared" si="10"/>
        <v>100</v>
      </c>
      <c r="AJ9" s="9">
        <f t="shared" si="11"/>
        <v>0</v>
      </c>
      <c r="AK9" s="13">
        <v>5520</v>
      </c>
      <c r="AL9" s="13">
        <v>0</v>
      </c>
      <c r="AM9" s="4">
        <f>Arrivals!AS9+Departures!AS9</f>
        <v>1137198</v>
      </c>
      <c r="AN9" s="4">
        <f>Arrivals!AT9+Departures!AT9</f>
        <v>0</v>
      </c>
      <c r="AO9" s="9">
        <f t="shared" si="12"/>
        <v>100</v>
      </c>
      <c r="AP9" s="9">
        <f t="shared" si="13"/>
        <v>0</v>
      </c>
      <c r="AQ9" s="13">
        <v>5520</v>
      </c>
      <c r="AR9" s="13">
        <v>0</v>
      </c>
      <c r="AS9" s="4">
        <f>Arrivals!AZ9+Departures!AZ9</f>
        <v>1137198</v>
      </c>
      <c r="AT9" s="4">
        <f>Arrivals!BA9+Departures!BA9</f>
        <v>0</v>
      </c>
      <c r="AU9" s="9">
        <f t="shared" si="14"/>
        <v>100</v>
      </c>
      <c r="AV9" s="9">
        <f t="shared" si="15"/>
        <v>0</v>
      </c>
      <c r="AW9" s="13">
        <v>5520</v>
      </c>
      <c r="AX9" s="13">
        <v>0</v>
      </c>
    </row>
    <row r="10" spans="1:50" x14ac:dyDescent="0.2">
      <c r="A10" s="8">
        <v>43069</v>
      </c>
      <c r="B10" s="4">
        <f>Arrivals!B10+Departures!B10</f>
        <v>1132958</v>
      </c>
      <c r="C10" s="4">
        <f>Arrivals!C10+Departures!C10</f>
        <v>1125496</v>
      </c>
      <c r="D10" s="4">
        <f>Arrivals!D10+Departures!D10</f>
        <v>7462</v>
      </c>
      <c r="E10" s="9">
        <f t="shared" si="0"/>
        <v>99.3</v>
      </c>
      <c r="F10" s="9">
        <f t="shared" si="1"/>
        <v>0.7</v>
      </c>
      <c r="G10" s="13">
        <v>4465</v>
      </c>
      <c r="H10" s="13">
        <v>50</v>
      </c>
      <c r="I10" s="4">
        <f>Arrivals!J10+Departures!J10</f>
        <v>1128791</v>
      </c>
      <c r="J10" s="4">
        <f>Arrivals!K10+Departures!K10</f>
        <v>4167</v>
      </c>
      <c r="K10" s="9">
        <f t="shared" si="2"/>
        <v>99.6</v>
      </c>
      <c r="L10" s="9">
        <f t="shared" si="3"/>
        <v>0.4</v>
      </c>
      <c r="M10" s="13">
        <v>4499</v>
      </c>
      <c r="N10" s="13">
        <v>40</v>
      </c>
      <c r="O10" s="4">
        <f>Arrivals!Q10+Departures!Q10</f>
        <v>1131592</v>
      </c>
      <c r="P10" s="4">
        <f>Arrivals!R10+Departures!R10</f>
        <v>1366</v>
      </c>
      <c r="Q10" s="9">
        <f t="shared" si="4"/>
        <v>99.9</v>
      </c>
      <c r="R10" s="9">
        <f t="shared" si="5"/>
        <v>0.1</v>
      </c>
      <c r="S10" s="13">
        <v>4529</v>
      </c>
      <c r="T10" s="13">
        <v>25</v>
      </c>
      <c r="U10" s="4">
        <f>Arrivals!X10+Departures!X10</f>
        <v>1132958</v>
      </c>
      <c r="V10" s="4">
        <f>Arrivals!Y10+Departures!Y10</f>
        <v>0</v>
      </c>
      <c r="W10" s="9">
        <f t="shared" si="6"/>
        <v>100</v>
      </c>
      <c r="X10" s="9">
        <f t="shared" si="7"/>
        <v>0</v>
      </c>
      <c r="Y10" s="13">
        <v>4505</v>
      </c>
      <c r="Z10" s="13">
        <v>3</v>
      </c>
      <c r="AA10" s="4">
        <f>Arrivals!AE10+Departures!AE10</f>
        <v>1132958</v>
      </c>
      <c r="AB10" s="4">
        <f>Arrivals!AF10+Departures!AF10</f>
        <v>0</v>
      </c>
      <c r="AC10" s="9">
        <f t="shared" si="8"/>
        <v>100</v>
      </c>
      <c r="AD10" s="9">
        <f t="shared" si="9"/>
        <v>0</v>
      </c>
      <c r="AE10" s="13">
        <v>4502</v>
      </c>
      <c r="AF10" s="13">
        <v>0</v>
      </c>
      <c r="AG10" s="4">
        <f>Arrivals!AL10+Departures!AL10</f>
        <v>1132958</v>
      </c>
      <c r="AH10" s="4">
        <f>Arrivals!AM10+Departures!AM10</f>
        <v>0</v>
      </c>
      <c r="AI10" s="9">
        <f t="shared" si="10"/>
        <v>100</v>
      </c>
      <c r="AJ10" s="9">
        <f t="shared" si="11"/>
        <v>0</v>
      </c>
      <c r="AK10" s="13">
        <v>4502</v>
      </c>
      <c r="AL10" s="13">
        <v>0</v>
      </c>
      <c r="AM10" s="4">
        <f>Arrivals!AS10+Departures!AS10</f>
        <v>1132958</v>
      </c>
      <c r="AN10" s="4">
        <f>Arrivals!AT10+Departures!AT10</f>
        <v>0</v>
      </c>
      <c r="AO10" s="9">
        <f t="shared" si="12"/>
        <v>100</v>
      </c>
      <c r="AP10" s="9">
        <f t="shared" si="13"/>
        <v>0</v>
      </c>
      <c r="AQ10" s="13">
        <v>4502</v>
      </c>
      <c r="AR10" s="13">
        <v>0</v>
      </c>
      <c r="AS10" s="4">
        <f>Arrivals!AZ10+Departures!AZ10</f>
        <v>1132958</v>
      </c>
      <c r="AT10" s="4">
        <f>Arrivals!BA10+Departures!BA10</f>
        <v>0</v>
      </c>
      <c r="AU10" s="9">
        <f t="shared" si="14"/>
        <v>100</v>
      </c>
      <c r="AV10" s="9">
        <f t="shared" si="15"/>
        <v>0</v>
      </c>
      <c r="AW10" s="13">
        <v>4502</v>
      </c>
      <c r="AX10" s="13">
        <v>0</v>
      </c>
    </row>
    <row r="11" spans="1:50" x14ac:dyDescent="0.2">
      <c r="A11" s="8">
        <v>43100</v>
      </c>
      <c r="B11" s="4">
        <f>Arrivals!B11+Departures!B11</f>
        <v>1356166</v>
      </c>
      <c r="C11" s="4">
        <f>Arrivals!C11+Departures!C11</f>
        <v>1343142</v>
      </c>
      <c r="D11" s="4">
        <f>Arrivals!D11+Departures!D11</f>
        <v>13024</v>
      </c>
      <c r="E11" s="9">
        <f t="shared" si="0"/>
        <v>99</v>
      </c>
      <c r="F11" s="9">
        <f t="shared" si="1"/>
        <v>1</v>
      </c>
      <c r="G11" s="13">
        <v>2676</v>
      </c>
      <c r="H11" s="13">
        <v>81</v>
      </c>
      <c r="I11" s="4">
        <f>Arrivals!J11+Departures!J11</f>
        <v>1348021</v>
      </c>
      <c r="J11" s="4">
        <f>Arrivals!K11+Departures!K11</f>
        <v>8145</v>
      </c>
      <c r="K11" s="9">
        <f t="shared" si="2"/>
        <v>99.4</v>
      </c>
      <c r="L11" s="9">
        <f t="shared" si="3"/>
        <v>0.6</v>
      </c>
      <c r="M11" s="13">
        <v>2772</v>
      </c>
      <c r="N11" s="13">
        <v>65</v>
      </c>
      <c r="O11" s="4">
        <f>Arrivals!Q11+Departures!Q11</f>
        <v>1351386</v>
      </c>
      <c r="P11" s="4">
        <f>Arrivals!R11+Departures!R11</f>
        <v>4780</v>
      </c>
      <c r="Q11" s="9">
        <f t="shared" si="4"/>
        <v>99.6</v>
      </c>
      <c r="R11" s="9">
        <f t="shared" si="5"/>
        <v>0.4</v>
      </c>
      <c r="S11" s="13">
        <v>2823</v>
      </c>
      <c r="T11" s="13">
        <v>55</v>
      </c>
      <c r="U11" s="4">
        <f>Arrivals!X11+Departures!X11</f>
        <v>1354735</v>
      </c>
      <c r="V11" s="4">
        <f>Arrivals!Y11+Departures!Y11</f>
        <v>1431</v>
      </c>
      <c r="W11" s="9">
        <f t="shared" si="6"/>
        <v>99.9</v>
      </c>
      <c r="X11" s="9">
        <f t="shared" si="7"/>
        <v>0.1</v>
      </c>
      <c r="Y11" s="13">
        <v>2797</v>
      </c>
      <c r="Z11" s="13">
        <v>32</v>
      </c>
      <c r="AA11" s="4">
        <f>Arrivals!AE11+Departures!AE11</f>
        <v>1356165</v>
      </c>
      <c r="AB11" s="4">
        <f>Arrivals!AF11+Departures!AF11</f>
        <v>1</v>
      </c>
      <c r="AC11" s="9">
        <f t="shared" si="8"/>
        <v>100</v>
      </c>
      <c r="AD11" s="9">
        <f t="shared" si="9"/>
        <v>0</v>
      </c>
      <c r="AE11" s="13">
        <v>2784</v>
      </c>
      <c r="AF11" s="13">
        <v>3</v>
      </c>
      <c r="AG11" s="4">
        <f>Arrivals!AL11+Departures!AL11</f>
        <v>1356166</v>
      </c>
      <c r="AH11" s="4">
        <f>Arrivals!AM11+Departures!AM11</f>
        <v>0</v>
      </c>
      <c r="AI11" s="9">
        <f t="shared" si="10"/>
        <v>100</v>
      </c>
      <c r="AJ11" s="9">
        <f t="shared" si="11"/>
        <v>0</v>
      </c>
      <c r="AK11" s="13">
        <v>2781</v>
      </c>
      <c r="AL11" s="13">
        <v>0</v>
      </c>
      <c r="AM11" s="4">
        <f>Arrivals!AS11+Departures!AS11</f>
        <v>1356166</v>
      </c>
      <c r="AN11" s="4">
        <f>Arrivals!AT11+Departures!AT11</f>
        <v>0</v>
      </c>
      <c r="AO11" s="9">
        <f t="shared" si="12"/>
        <v>100</v>
      </c>
      <c r="AP11" s="9">
        <f t="shared" si="13"/>
        <v>0</v>
      </c>
      <c r="AQ11" s="13">
        <v>2781</v>
      </c>
      <c r="AR11" s="13">
        <v>0</v>
      </c>
      <c r="AS11" s="4">
        <f>Arrivals!AZ11+Departures!AZ11</f>
        <v>1356166</v>
      </c>
      <c r="AT11" s="4">
        <f>Arrivals!BA11+Departures!BA11</f>
        <v>0</v>
      </c>
      <c r="AU11" s="9">
        <f t="shared" si="14"/>
        <v>100</v>
      </c>
      <c r="AV11" s="9">
        <f t="shared" si="15"/>
        <v>0</v>
      </c>
      <c r="AW11" s="13">
        <v>2781</v>
      </c>
      <c r="AX11" s="13">
        <v>0</v>
      </c>
    </row>
    <row r="12" spans="1:50" x14ac:dyDescent="0.2">
      <c r="A12" s="8">
        <v>43131</v>
      </c>
      <c r="B12" s="4">
        <f>Arrivals!B12+Departures!B12</f>
        <v>1380664</v>
      </c>
      <c r="C12" s="4">
        <f>Arrivals!C12+Departures!C12</f>
        <v>1350668</v>
      </c>
      <c r="D12" s="4">
        <f>Arrivals!D12+Departures!D12</f>
        <v>29996</v>
      </c>
      <c r="E12" s="9">
        <f t="shared" si="0"/>
        <v>97.8</v>
      </c>
      <c r="F12" s="9">
        <f t="shared" si="1"/>
        <v>2.2000000000000002</v>
      </c>
      <c r="G12" s="13">
        <v>6272</v>
      </c>
      <c r="H12" s="13">
        <v>166</v>
      </c>
      <c r="I12" s="4">
        <f>Arrivals!J12+Departures!J12</f>
        <v>1366067</v>
      </c>
      <c r="J12" s="4">
        <f>Arrivals!K12+Departures!K12</f>
        <v>14597</v>
      </c>
      <c r="K12" s="9">
        <f t="shared" si="2"/>
        <v>98.9</v>
      </c>
      <c r="L12" s="9">
        <f t="shared" si="3"/>
        <v>1.1000000000000001</v>
      </c>
      <c r="M12" s="13">
        <v>6850</v>
      </c>
      <c r="N12" s="13">
        <v>122</v>
      </c>
      <c r="O12" s="4">
        <f>Arrivals!Q12+Departures!Q12</f>
        <v>1371519</v>
      </c>
      <c r="P12" s="4">
        <f>Arrivals!R12+Departures!R12</f>
        <v>9145</v>
      </c>
      <c r="Q12" s="9">
        <f t="shared" si="4"/>
        <v>99.3</v>
      </c>
      <c r="R12" s="9">
        <f t="shared" si="5"/>
        <v>0.7</v>
      </c>
      <c r="S12" s="13">
        <v>7082</v>
      </c>
      <c r="T12" s="13">
        <v>78</v>
      </c>
      <c r="U12" s="4">
        <f>Arrivals!X12+Departures!X12</f>
        <v>1375596</v>
      </c>
      <c r="V12" s="4">
        <f>Arrivals!Y12+Departures!Y12</f>
        <v>5068</v>
      </c>
      <c r="W12" s="9">
        <f t="shared" si="6"/>
        <v>99.6</v>
      </c>
      <c r="X12" s="9">
        <f t="shared" si="7"/>
        <v>0.4</v>
      </c>
      <c r="Y12" s="13">
        <v>7059</v>
      </c>
      <c r="Z12" s="13">
        <v>60</v>
      </c>
      <c r="AA12" s="4">
        <f>Arrivals!AE12+Departures!AE12</f>
        <v>1378085</v>
      </c>
      <c r="AB12" s="4">
        <f>Arrivals!AF12+Departures!AF12</f>
        <v>2579</v>
      </c>
      <c r="AC12" s="9">
        <f t="shared" si="8"/>
        <v>99.8</v>
      </c>
      <c r="AD12" s="9">
        <f t="shared" si="9"/>
        <v>0.2</v>
      </c>
      <c r="AE12" s="13">
        <v>6944</v>
      </c>
      <c r="AF12" s="13">
        <v>35</v>
      </c>
      <c r="AG12" s="4">
        <f>Arrivals!AL12+Departures!AL12</f>
        <v>1380606</v>
      </c>
      <c r="AH12" s="4">
        <f>Arrivals!AM12+Departures!AM12</f>
        <v>58</v>
      </c>
      <c r="AI12" s="9">
        <f t="shared" si="10"/>
        <v>100</v>
      </c>
      <c r="AJ12" s="9">
        <f t="shared" si="11"/>
        <v>0</v>
      </c>
      <c r="AK12" s="13">
        <v>6925</v>
      </c>
      <c r="AL12" s="13">
        <v>5</v>
      </c>
      <c r="AM12" s="4">
        <f>Arrivals!AS12+Departures!AS12</f>
        <v>1380664</v>
      </c>
      <c r="AN12" s="4">
        <f>Arrivals!AT12+Departures!AT12</f>
        <v>0</v>
      </c>
      <c r="AO12" s="9">
        <f t="shared" si="12"/>
        <v>100</v>
      </c>
      <c r="AP12" s="9">
        <f t="shared" si="13"/>
        <v>0</v>
      </c>
      <c r="AQ12" s="13">
        <v>6783</v>
      </c>
      <c r="AR12" s="13">
        <v>0</v>
      </c>
      <c r="AS12" s="4">
        <f>Arrivals!AZ12+Departures!AZ12</f>
        <v>1380664</v>
      </c>
      <c r="AT12" s="4">
        <f>Arrivals!BA12+Departures!BA12</f>
        <v>0</v>
      </c>
      <c r="AU12" s="9">
        <f t="shared" si="14"/>
        <v>100</v>
      </c>
      <c r="AV12" s="9">
        <f t="shared" si="15"/>
        <v>0</v>
      </c>
      <c r="AW12" s="13">
        <v>6783</v>
      </c>
      <c r="AX12" s="13">
        <v>0</v>
      </c>
    </row>
    <row r="13" spans="1:50" x14ac:dyDescent="0.2">
      <c r="A13" s="8">
        <v>43159</v>
      </c>
      <c r="B13" s="4">
        <f>Arrivals!B13+Departures!B13</f>
        <v>1179681</v>
      </c>
      <c r="C13" s="4">
        <f>Arrivals!C13+Departures!C13</f>
        <v>1146220</v>
      </c>
      <c r="D13" s="4">
        <f>Arrivals!D13+Departures!D13</f>
        <v>33461</v>
      </c>
      <c r="E13" s="9">
        <f t="shared" si="0"/>
        <v>97.2</v>
      </c>
      <c r="F13" s="9">
        <f t="shared" si="1"/>
        <v>2.8</v>
      </c>
      <c r="G13" s="13">
        <v>5768</v>
      </c>
      <c r="H13" s="13">
        <v>164</v>
      </c>
      <c r="I13" s="4">
        <f>Arrivals!J13+Departures!J13</f>
        <v>1153988</v>
      </c>
      <c r="J13" s="4">
        <f>Arrivals!K13+Departures!K13</f>
        <v>25693</v>
      </c>
      <c r="K13" s="9">
        <f t="shared" si="2"/>
        <v>97.8</v>
      </c>
      <c r="L13" s="9">
        <f t="shared" si="3"/>
        <v>2.2000000000000002</v>
      </c>
      <c r="M13" s="13">
        <v>6135</v>
      </c>
      <c r="N13" s="13">
        <v>128</v>
      </c>
      <c r="O13" s="4">
        <f>Arrivals!Q13+Departures!Q13</f>
        <v>1167209</v>
      </c>
      <c r="P13" s="4">
        <f>Arrivals!R13+Departures!R13</f>
        <v>12472</v>
      </c>
      <c r="Q13" s="9">
        <f t="shared" si="4"/>
        <v>98.9</v>
      </c>
      <c r="R13" s="9">
        <f t="shared" si="5"/>
        <v>1.1000000000000001</v>
      </c>
      <c r="S13" s="13">
        <v>6459</v>
      </c>
      <c r="T13" s="13">
        <v>85</v>
      </c>
      <c r="U13" s="4">
        <f>Arrivals!X13+Departures!X13</f>
        <v>1172198</v>
      </c>
      <c r="V13" s="4">
        <f>Arrivals!Y13+Departures!Y13</f>
        <v>7483</v>
      </c>
      <c r="W13" s="9">
        <f t="shared" si="6"/>
        <v>99.4</v>
      </c>
      <c r="X13" s="9">
        <f t="shared" si="7"/>
        <v>0.6</v>
      </c>
      <c r="Y13" s="13">
        <v>6475</v>
      </c>
      <c r="Z13" s="13">
        <v>69</v>
      </c>
      <c r="AA13" s="4">
        <f>Arrivals!AE13+Departures!AE13</f>
        <v>1174264</v>
      </c>
      <c r="AB13" s="4">
        <f>Arrivals!AF13+Departures!AF13</f>
        <v>5417</v>
      </c>
      <c r="AC13" s="9">
        <f t="shared" si="8"/>
        <v>99.5</v>
      </c>
      <c r="AD13" s="9">
        <f t="shared" si="9"/>
        <v>0.5</v>
      </c>
      <c r="AE13" s="13">
        <v>6435</v>
      </c>
      <c r="AF13" s="13">
        <v>57</v>
      </c>
      <c r="AG13" s="4">
        <f>Arrivals!AL13+Departures!AL13</f>
        <v>1177781</v>
      </c>
      <c r="AH13" s="4">
        <f>Arrivals!AM13+Departures!AM13</f>
        <v>1900</v>
      </c>
      <c r="AI13" s="9">
        <f t="shared" si="10"/>
        <v>99.8</v>
      </c>
      <c r="AJ13" s="9">
        <f t="shared" si="11"/>
        <v>0.2</v>
      </c>
      <c r="AK13" s="13">
        <v>6450</v>
      </c>
      <c r="AL13" s="13">
        <v>29</v>
      </c>
      <c r="AM13" s="4">
        <f>Arrivals!AS13+Departures!AS13</f>
        <v>1179681</v>
      </c>
      <c r="AN13" s="4">
        <f>Arrivals!AT13+Departures!AT13</f>
        <v>0</v>
      </c>
      <c r="AO13" s="9">
        <f t="shared" si="12"/>
        <v>100</v>
      </c>
      <c r="AP13" s="9">
        <f t="shared" si="13"/>
        <v>0</v>
      </c>
      <c r="AQ13" s="13">
        <v>6365</v>
      </c>
      <c r="AR13" s="13">
        <v>0</v>
      </c>
      <c r="AS13" s="4">
        <f>Arrivals!AZ13+Departures!AZ13</f>
        <v>1179681</v>
      </c>
      <c r="AT13" s="4">
        <f>Arrivals!BA13+Departures!BA13</f>
        <v>0</v>
      </c>
      <c r="AU13" s="9">
        <f t="shared" si="14"/>
        <v>100</v>
      </c>
      <c r="AV13" s="9">
        <f t="shared" si="15"/>
        <v>0</v>
      </c>
      <c r="AW13" s="13">
        <v>6365</v>
      </c>
      <c r="AX13" s="13">
        <v>0</v>
      </c>
    </row>
    <row r="14" spans="1:50" x14ac:dyDescent="0.2">
      <c r="A14" s="8">
        <v>43190</v>
      </c>
      <c r="B14" s="4">
        <f>Arrivals!B14+Departures!B14</f>
        <v>1218642</v>
      </c>
      <c r="C14" s="4">
        <f>Arrivals!C14+Departures!C14</f>
        <v>1181143</v>
      </c>
      <c r="D14" s="4">
        <f>Arrivals!D14+Departures!D14</f>
        <v>37499</v>
      </c>
      <c r="E14" s="9">
        <f t="shared" si="0"/>
        <v>96.9</v>
      </c>
      <c r="F14" s="9">
        <f t="shared" si="1"/>
        <v>3.1</v>
      </c>
      <c r="G14" s="13">
        <v>3010</v>
      </c>
      <c r="H14" s="13">
        <v>138</v>
      </c>
      <c r="I14" s="4">
        <f>Arrivals!J14+Departures!J14</f>
        <v>1186687</v>
      </c>
      <c r="J14" s="4">
        <f>Arrivals!K14+Departures!K14</f>
        <v>31955</v>
      </c>
      <c r="K14" s="9">
        <f t="shared" si="2"/>
        <v>97.4</v>
      </c>
      <c r="L14" s="9">
        <f t="shared" si="3"/>
        <v>2.6</v>
      </c>
      <c r="M14" s="13">
        <v>3189</v>
      </c>
      <c r="N14" s="13">
        <v>133</v>
      </c>
      <c r="O14" s="4">
        <f>Arrivals!Q14+Departures!Q14</f>
        <v>1192464</v>
      </c>
      <c r="P14" s="4">
        <f>Arrivals!R14+Departures!R14</f>
        <v>26178</v>
      </c>
      <c r="Q14" s="9">
        <f t="shared" si="4"/>
        <v>97.9</v>
      </c>
      <c r="R14" s="9">
        <f t="shared" si="5"/>
        <v>2.1</v>
      </c>
      <c r="S14" s="13">
        <v>3466</v>
      </c>
      <c r="T14" s="13">
        <v>126</v>
      </c>
      <c r="U14" s="4">
        <f>Arrivals!X14+Departures!X14</f>
        <v>1207236</v>
      </c>
      <c r="V14" s="4">
        <f>Arrivals!Y14+Departures!Y14</f>
        <v>11406</v>
      </c>
      <c r="W14" s="9">
        <f t="shared" si="6"/>
        <v>99.1</v>
      </c>
      <c r="X14" s="9">
        <f t="shared" si="7"/>
        <v>0.9</v>
      </c>
      <c r="Y14" s="13">
        <v>3413</v>
      </c>
      <c r="Z14" s="13">
        <v>85</v>
      </c>
      <c r="AA14" s="4">
        <f>Arrivals!AE14+Departures!AE14</f>
        <v>1210194</v>
      </c>
      <c r="AB14" s="4">
        <f>Arrivals!AF14+Departures!AF14</f>
        <v>8448</v>
      </c>
      <c r="AC14" s="9">
        <f t="shared" si="8"/>
        <v>99.3</v>
      </c>
      <c r="AD14" s="9">
        <f t="shared" si="9"/>
        <v>0.7</v>
      </c>
      <c r="AE14" s="13">
        <v>3396</v>
      </c>
      <c r="AF14" s="13">
        <v>62</v>
      </c>
      <c r="AG14" s="4">
        <f>Arrivals!AL14+Departures!AL14</f>
        <v>1213883</v>
      </c>
      <c r="AH14" s="4">
        <f>Arrivals!AM14+Departures!AM14</f>
        <v>4759</v>
      </c>
      <c r="AI14" s="9">
        <f t="shared" si="10"/>
        <v>99.6</v>
      </c>
      <c r="AJ14" s="9">
        <f t="shared" si="11"/>
        <v>0.4</v>
      </c>
      <c r="AK14" s="13">
        <v>3384</v>
      </c>
      <c r="AL14" s="13">
        <v>48</v>
      </c>
      <c r="AM14" s="4">
        <f>Arrivals!AS14+Departures!AS14</f>
        <v>1217718</v>
      </c>
      <c r="AN14" s="4">
        <f>Arrivals!AT14+Departures!AT14</f>
        <v>924</v>
      </c>
      <c r="AO14" s="9">
        <f t="shared" si="12"/>
        <v>99.9</v>
      </c>
      <c r="AP14" s="9">
        <f t="shared" si="13"/>
        <v>0.1</v>
      </c>
      <c r="AQ14" s="13">
        <v>3396</v>
      </c>
      <c r="AR14" s="13">
        <v>17</v>
      </c>
      <c r="AS14" s="4">
        <f>Arrivals!AZ14+Departures!AZ14</f>
        <v>1218626</v>
      </c>
      <c r="AT14" s="4">
        <f>Arrivals!BA14+Departures!BA14</f>
        <v>16</v>
      </c>
      <c r="AU14" s="9">
        <f t="shared" si="14"/>
        <v>100</v>
      </c>
      <c r="AV14" s="9">
        <f t="shared" si="15"/>
        <v>0</v>
      </c>
      <c r="AW14" s="13">
        <v>3366</v>
      </c>
      <c r="AX14" s="13">
        <v>4</v>
      </c>
    </row>
    <row r="15" spans="1:50" x14ac:dyDescent="0.2">
      <c r="A15" s="8">
        <v>43220</v>
      </c>
      <c r="B15" s="4">
        <f>Arrivals!B15+Departures!B15</f>
        <v>1139650</v>
      </c>
      <c r="C15" s="4">
        <f>Arrivals!C15+Departures!C15</f>
        <v>1100786</v>
      </c>
      <c r="D15" s="4">
        <f>Arrivals!D15+Departures!D15</f>
        <v>38864</v>
      </c>
      <c r="E15" s="9">
        <f t="shared" si="0"/>
        <v>96.6</v>
      </c>
      <c r="F15" s="9">
        <f t="shared" si="1"/>
        <v>3.4</v>
      </c>
      <c r="G15" s="13">
        <v>1523</v>
      </c>
      <c r="H15" s="13">
        <v>148</v>
      </c>
      <c r="I15" s="4">
        <f>Arrivals!J15+Departures!J15</f>
        <v>1106367</v>
      </c>
      <c r="J15" s="4">
        <f>Arrivals!K15+Departures!K15</f>
        <v>33283</v>
      </c>
      <c r="K15" s="9">
        <f t="shared" si="2"/>
        <v>97.1</v>
      </c>
      <c r="L15" s="9">
        <f t="shared" si="3"/>
        <v>2.9</v>
      </c>
      <c r="M15" s="13">
        <v>1725</v>
      </c>
      <c r="N15" s="13">
        <v>143</v>
      </c>
      <c r="O15" s="4">
        <f>Arrivals!Q15+Departures!Q15</f>
        <v>1110923</v>
      </c>
      <c r="P15" s="4">
        <f>Arrivals!R15+Departures!R15</f>
        <v>28727</v>
      </c>
      <c r="Q15" s="9">
        <f t="shared" si="4"/>
        <v>97.5</v>
      </c>
      <c r="R15" s="9">
        <f t="shared" si="5"/>
        <v>2.5</v>
      </c>
      <c r="S15" s="13">
        <v>1957</v>
      </c>
      <c r="T15" s="13">
        <v>153</v>
      </c>
      <c r="U15" s="4">
        <f>Arrivals!X15+Departures!X15</f>
        <v>1116335</v>
      </c>
      <c r="V15" s="4">
        <f>Arrivals!Y15+Departures!Y15</f>
        <v>23315</v>
      </c>
      <c r="W15" s="9">
        <f t="shared" si="6"/>
        <v>98</v>
      </c>
      <c r="X15" s="9">
        <f t="shared" si="7"/>
        <v>2</v>
      </c>
      <c r="Y15" s="13">
        <v>1934</v>
      </c>
      <c r="Z15" s="13">
        <v>134</v>
      </c>
      <c r="AA15" s="4">
        <f>Arrivals!AE15+Departures!AE15</f>
        <v>1124541</v>
      </c>
      <c r="AB15" s="4">
        <f>Arrivals!AF15+Departures!AF15</f>
        <v>15109</v>
      </c>
      <c r="AC15" s="9">
        <f t="shared" si="8"/>
        <v>98.7</v>
      </c>
      <c r="AD15" s="9">
        <f t="shared" si="9"/>
        <v>1.3</v>
      </c>
      <c r="AE15" s="13">
        <v>1767</v>
      </c>
      <c r="AF15" s="13">
        <v>92</v>
      </c>
      <c r="AG15" s="4">
        <f>Arrivals!AL15+Departures!AL15</f>
        <v>1132468</v>
      </c>
      <c r="AH15" s="4">
        <f>Arrivals!AM15+Departures!AM15</f>
        <v>7182</v>
      </c>
      <c r="AI15" s="9">
        <f t="shared" si="10"/>
        <v>99.4</v>
      </c>
      <c r="AJ15" s="9">
        <f t="shared" si="11"/>
        <v>0.6</v>
      </c>
      <c r="AK15" s="13">
        <v>1742</v>
      </c>
      <c r="AL15" s="13">
        <v>74</v>
      </c>
      <c r="AM15" s="4">
        <f>Arrivals!AS15+Departures!AS15</f>
        <v>1136289</v>
      </c>
      <c r="AN15" s="4">
        <f>Arrivals!AT15+Departures!AT15</f>
        <v>3361</v>
      </c>
      <c r="AO15" s="9">
        <f t="shared" si="12"/>
        <v>99.7</v>
      </c>
      <c r="AP15" s="9">
        <f t="shared" si="13"/>
        <v>0.3</v>
      </c>
      <c r="AQ15" s="13">
        <v>1657</v>
      </c>
      <c r="AR15" s="13">
        <v>43</v>
      </c>
      <c r="AS15" s="4">
        <f>Arrivals!AZ15+Departures!AZ15</f>
        <v>1138260</v>
      </c>
      <c r="AT15" s="4">
        <f>Arrivals!BA15+Departures!BA15</f>
        <v>1390</v>
      </c>
      <c r="AU15" s="9">
        <f t="shared" si="14"/>
        <v>99.9</v>
      </c>
      <c r="AV15" s="9">
        <f t="shared" si="15"/>
        <v>0.1</v>
      </c>
      <c r="AW15" s="13">
        <v>1596</v>
      </c>
      <c r="AX15" s="13">
        <v>25</v>
      </c>
    </row>
    <row r="16" spans="1:50" x14ac:dyDescent="0.2">
      <c r="A16" s="8">
        <v>43251</v>
      </c>
      <c r="B16" s="4">
        <f>Arrivals!B16+Departures!B16</f>
        <v>974836</v>
      </c>
      <c r="C16" s="4">
        <f>Arrivals!C16+Departures!C16</f>
        <v>929019</v>
      </c>
      <c r="D16" s="4">
        <f>Arrivals!D16+Departures!D16</f>
        <v>45817</v>
      </c>
      <c r="E16" s="9">
        <f t="shared" si="0"/>
        <v>95.3</v>
      </c>
      <c r="F16" s="9">
        <f t="shared" si="1"/>
        <v>4.7</v>
      </c>
      <c r="G16" s="13">
        <v>1750</v>
      </c>
      <c r="H16" s="13">
        <v>136</v>
      </c>
      <c r="I16" s="4">
        <f>Arrivals!J16+Departures!J16</f>
        <v>936056</v>
      </c>
      <c r="J16" s="4">
        <f>Arrivals!K16+Departures!K16</f>
        <v>38780</v>
      </c>
      <c r="K16" s="9">
        <f t="shared" si="2"/>
        <v>96</v>
      </c>
      <c r="L16" s="9">
        <f t="shared" si="3"/>
        <v>4</v>
      </c>
      <c r="M16" s="13">
        <v>1963</v>
      </c>
      <c r="N16" s="13">
        <v>127</v>
      </c>
      <c r="O16" s="4">
        <f>Arrivals!Q16+Departures!Q16</f>
        <v>941442</v>
      </c>
      <c r="P16" s="4">
        <f>Arrivals!R16+Departures!R16</f>
        <v>33394</v>
      </c>
      <c r="Q16" s="9">
        <f t="shared" si="4"/>
        <v>96.6</v>
      </c>
      <c r="R16" s="9">
        <f t="shared" si="5"/>
        <v>3.4</v>
      </c>
      <c r="S16" s="13">
        <v>2039</v>
      </c>
      <c r="T16" s="13">
        <v>122</v>
      </c>
      <c r="U16" s="4">
        <f>Arrivals!X16+Departures!X16</f>
        <v>946353</v>
      </c>
      <c r="V16" s="4">
        <f>Arrivals!Y16+Departures!Y16</f>
        <v>28483</v>
      </c>
      <c r="W16" s="9">
        <f t="shared" si="6"/>
        <v>97.1</v>
      </c>
      <c r="X16" s="9">
        <f t="shared" si="7"/>
        <v>2.9</v>
      </c>
      <c r="Y16" s="13">
        <v>2001</v>
      </c>
      <c r="Z16" s="13">
        <v>124</v>
      </c>
      <c r="AA16" s="4">
        <f>Arrivals!AE16+Departures!AE16</f>
        <v>948633</v>
      </c>
      <c r="AB16" s="4">
        <f>Arrivals!AF16+Departures!AF16</f>
        <v>26203</v>
      </c>
      <c r="AC16" s="9">
        <f t="shared" si="8"/>
        <v>97.3</v>
      </c>
      <c r="AD16" s="9">
        <f t="shared" si="9"/>
        <v>2.7</v>
      </c>
      <c r="AE16" s="13">
        <v>1889</v>
      </c>
      <c r="AF16" s="13">
        <v>122</v>
      </c>
      <c r="AG16" s="4">
        <f>Arrivals!AL16+Departures!AL16</f>
        <v>962722</v>
      </c>
      <c r="AH16" s="4">
        <f>Arrivals!AM16+Departures!AM16</f>
        <v>12114</v>
      </c>
      <c r="AI16" s="9">
        <f t="shared" si="10"/>
        <v>98.8</v>
      </c>
      <c r="AJ16" s="9">
        <f t="shared" si="11"/>
        <v>1.2</v>
      </c>
      <c r="AK16" s="13">
        <v>1827</v>
      </c>
      <c r="AL16" s="13">
        <v>85</v>
      </c>
      <c r="AM16" s="4">
        <f>Arrivals!AS16+Departures!AS16</f>
        <v>969273</v>
      </c>
      <c r="AN16" s="4">
        <f>Arrivals!AT16+Departures!AT16</f>
        <v>5563</v>
      </c>
      <c r="AO16" s="9">
        <f t="shared" si="12"/>
        <v>99.4</v>
      </c>
      <c r="AP16" s="9">
        <f t="shared" si="13"/>
        <v>0.6</v>
      </c>
      <c r="AQ16" s="13">
        <v>1808</v>
      </c>
      <c r="AR16" s="13">
        <v>58</v>
      </c>
      <c r="AS16" s="4">
        <f>Arrivals!AZ16+Departures!AZ16</f>
        <v>971111</v>
      </c>
      <c r="AT16" s="4">
        <f>Arrivals!BA16+Departures!BA16</f>
        <v>3725</v>
      </c>
      <c r="AU16" s="9">
        <f t="shared" si="14"/>
        <v>99.6</v>
      </c>
      <c r="AV16" s="9">
        <f t="shared" si="15"/>
        <v>0.4</v>
      </c>
      <c r="AW16" s="13">
        <v>1792</v>
      </c>
      <c r="AX16" s="13">
        <v>44</v>
      </c>
    </row>
    <row r="17" spans="1:50" x14ac:dyDescent="0.2">
      <c r="A17" s="8">
        <v>43281</v>
      </c>
      <c r="B17" s="4">
        <f>Arrivals!B17+Departures!B17</f>
        <v>963986</v>
      </c>
      <c r="C17" s="4">
        <f>Arrivals!C17+Departures!C17</f>
        <v>908968</v>
      </c>
      <c r="D17" s="4">
        <f>Arrivals!D17+Departures!D17</f>
        <v>55018</v>
      </c>
      <c r="E17" s="9">
        <f t="shared" si="0"/>
        <v>94.3</v>
      </c>
      <c r="F17" s="9">
        <f t="shared" si="1"/>
        <v>5.7</v>
      </c>
      <c r="G17" s="13">
        <v>1431</v>
      </c>
      <c r="H17" s="13">
        <v>150</v>
      </c>
      <c r="I17" s="4">
        <f>Arrivals!J17+Departures!J17</f>
        <v>920007</v>
      </c>
      <c r="J17" s="4">
        <f>Arrivals!K17+Departures!K17</f>
        <v>43979</v>
      </c>
      <c r="K17" s="9">
        <f t="shared" si="2"/>
        <v>95.4</v>
      </c>
      <c r="L17" s="9">
        <f t="shared" si="3"/>
        <v>4.5999999999999996</v>
      </c>
      <c r="M17" s="13">
        <v>1624</v>
      </c>
      <c r="N17" s="13">
        <v>133</v>
      </c>
      <c r="O17" s="4">
        <f>Arrivals!Q17+Departures!Q17</f>
        <v>926137</v>
      </c>
      <c r="P17" s="4">
        <f>Arrivals!R17+Departures!R17</f>
        <v>37849</v>
      </c>
      <c r="Q17" s="9">
        <f t="shared" si="4"/>
        <v>96.1</v>
      </c>
      <c r="R17" s="9">
        <f t="shared" si="5"/>
        <v>3.9</v>
      </c>
      <c r="S17" s="13">
        <v>2035</v>
      </c>
      <c r="T17" s="13">
        <v>131</v>
      </c>
      <c r="U17" s="4">
        <f>Arrivals!X17+Departures!X17</f>
        <v>931606</v>
      </c>
      <c r="V17" s="4">
        <f>Arrivals!Y17+Departures!Y17</f>
        <v>32380</v>
      </c>
      <c r="W17" s="9">
        <f t="shared" si="6"/>
        <v>96.6</v>
      </c>
      <c r="X17" s="9">
        <f t="shared" si="7"/>
        <v>3.4</v>
      </c>
      <c r="Y17" s="13">
        <v>2158</v>
      </c>
      <c r="Z17" s="13">
        <v>126</v>
      </c>
      <c r="AA17" s="4">
        <f>Arrivals!AE17+Departures!AE17</f>
        <v>934312</v>
      </c>
      <c r="AB17" s="4">
        <f>Arrivals!AF17+Departures!AF17</f>
        <v>29674</v>
      </c>
      <c r="AC17" s="9">
        <f t="shared" si="8"/>
        <v>96.9</v>
      </c>
      <c r="AD17" s="9">
        <f t="shared" si="9"/>
        <v>3.1</v>
      </c>
      <c r="AE17" s="13">
        <v>1988</v>
      </c>
      <c r="AF17" s="13">
        <v>122</v>
      </c>
      <c r="AG17" s="4">
        <f>Arrivals!AL17+Departures!AL17</f>
        <v>938485</v>
      </c>
      <c r="AH17" s="4">
        <f>Arrivals!AM17+Departures!AM17</f>
        <v>25501</v>
      </c>
      <c r="AI17" s="9">
        <f t="shared" si="10"/>
        <v>97.4</v>
      </c>
      <c r="AJ17" s="9">
        <f t="shared" si="11"/>
        <v>2.6</v>
      </c>
      <c r="AK17" s="13">
        <v>1967</v>
      </c>
      <c r="AL17" s="13">
        <v>118</v>
      </c>
      <c r="AM17" s="4">
        <f>Arrivals!AS17+Departures!AS17</f>
        <v>954313</v>
      </c>
      <c r="AN17" s="4">
        <f>Arrivals!AT17+Departures!AT17</f>
        <v>9673</v>
      </c>
      <c r="AO17" s="9">
        <f t="shared" si="12"/>
        <v>99</v>
      </c>
      <c r="AP17" s="9">
        <f t="shared" si="13"/>
        <v>1</v>
      </c>
      <c r="AQ17" s="13">
        <v>1930</v>
      </c>
      <c r="AR17" s="13">
        <v>66</v>
      </c>
      <c r="AS17" s="4">
        <f>Arrivals!AZ17+Departures!AZ17</f>
        <v>957373</v>
      </c>
      <c r="AT17" s="4">
        <f>Arrivals!BA17+Departures!BA17</f>
        <v>6613</v>
      </c>
      <c r="AU17" s="9">
        <f t="shared" si="14"/>
        <v>99.3</v>
      </c>
      <c r="AV17" s="9">
        <f t="shared" si="15"/>
        <v>0.7</v>
      </c>
      <c r="AW17" s="13">
        <v>2028</v>
      </c>
      <c r="AX17" s="13">
        <v>58</v>
      </c>
    </row>
    <row r="18" spans="1:50" x14ac:dyDescent="0.2">
      <c r="A18" s="8">
        <v>43312</v>
      </c>
      <c r="B18" s="4">
        <f>Arrivals!B18+Departures!B18</f>
        <v>1190071</v>
      </c>
      <c r="C18" s="4">
        <f>Arrivals!C18+Departures!C18</f>
        <v>1108717</v>
      </c>
      <c r="D18" s="4">
        <f>Arrivals!D18+Departures!D18</f>
        <v>81354</v>
      </c>
      <c r="E18" s="9">
        <f t="shared" si="0"/>
        <v>93.2</v>
      </c>
      <c r="F18" s="9">
        <f t="shared" si="1"/>
        <v>6.8</v>
      </c>
      <c r="G18" s="13">
        <v>4461</v>
      </c>
      <c r="H18" s="13">
        <v>190</v>
      </c>
      <c r="I18" s="4">
        <f>Arrivals!J18+Departures!J18</f>
        <v>1128647</v>
      </c>
      <c r="J18" s="4">
        <f>Arrivals!K18+Departures!K18</f>
        <v>61424</v>
      </c>
      <c r="K18" s="9">
        <f t="shared" si="2"/>
        <v>94.8</v>
      </c>
      <c r="L18" s="9">
        <f t="shared" si="3"/>
        <v>5.2</v>
      </c>
      <c r="M18" s="13">
        <v>4941</v>
      </c>
      <c r="N18" s="13">
        <v>180</v>
      </c>
      <c r="O18" s="4">
        <f>Arrivals!Q18+Departures!Q18</f>
        <v>1138015</v>
      </c>
      <c r="P18" s="4">
        <f>Arrivals!R18+Departures!R18</f>
        <v>52056</v>
      </c>
      <c r="Q18" s="9">
        <f t="shared" si="4"/>
        <v>95.6</v>
      </c>
      <c r="R18" s="9">
        <f t="shared" si="5"/>
        <v>4.4000000000000004</v>
      </c>
      <c r="S18" s="13">
        <v>5691</v>
      </c>
      <c r="T18" s="13">
        <v>165</v>
      </c>
      <c r="U18" s="4">
        <f>Arrivals!X18+Departures!X18</f>
        <v>1145458</v>
      </c>
      <c r="V18" s="4">
        <f>Arrivals!Y18+Departures!Y18</f>
        <v>44613</v>
      </c>
      <c r="W18" s="9">
        <f t="shared" si="6"/>
        <v>96.3</v>
      </c>
      <c r="X18" s="9">
        <f t="shared" si="7"/>
        <v>3.7</v>
      </c>
      <c r="Y18" s="13">
        <v>5896</v>
      </c>
      <c r="Z18" s="13">
        <v>158</v>
      </c>
      <c r="AA18" s="4">
        <f>Arrivals!AE18+Departures!AE18</f>
        <v>1149462</v>
      </c>
      <c r="AB18" s="4">
        <f>Arrivals!AF18+Departures!AF18</f>
        <v>40609</v>
      </c>
      <c r="AC18" s="9">
        <f t="shared" si="8"/>
        <v>96.6</v>
      </c>
      <c r="AD18" s="9">
        <f t="shared" si="9"/>
        <v>3.4</v>
      </c>
      <c r="AE18" s="13">
        <v>5247</v>
      </c>
      <c r="AF18" s="13">
        <v>150</v>
      </c>
      <c r="AG18" s="4">
        <f>Arrivals!AL18+Departures!AL18</f>
        <v>1155390</v>
      </c>
      <c r="AH18" s="4">
        <f>Arrivals!AM18+Departures!AM18</f>
        <v>34681</v>
      </c>
      <c r="AI18" s="9">
        <f t="shared" si="10"/>
        <v>97.1</v>
      </c>
      <c r="AJ18" s="9">
        <f t="shared" si="11"/>
        <v>2.9</v>
      </c>
      <c r="AK18" s="13">
        <v>5230</v>
      </c>
      <c r="AL18" s="13">
        <v>145</v>
      </c>
      <c r="AM18" s="4">
        <f>Arrivals!AS18+Departures!AS18</f>
        <v>1163124</v>
      </c>
      <c r="AN18" s="4">
        <f>Arrivals!AT18+Departures!AT18</f>
        <v>26947</v>
      </c>
      <c r="AO18" s="9">
        <f t="shared" si="12"/>
        <v>97.7</v>
      </c>
      <c r="AP18" s="9">
        <f t="shared" si="13"/>
        <v>2.2999999999999998</v>
      </c>
      <c r="AQ18" s="13">
        <v>4859</v>
      </c>
      <c r="AR18" s="13">
        <v>136</v>
      </c>
      <c r="AS18" s="4">
        <f>Arrivals!AZ18+Departures!AZ18</f>
        <v>1175221</v>
      </c>
      <c r="AT18" s="4">
        <f>Arrivals!BA18+Departures!BA18</f>
        <v>14850</v>
      </c>
      <c r="AU18" s="9">
        <f t="shared" si="14"/>
        <v>98.8</v>
      </c>
      <c r="AV18" s="9">
        <f t="shared" si="15"/>
        <v>1.2</v>
      </c>
      <c r="AW18" s="13">
        <v>4743</v>
      </c>
      <c r="AX18" s="13">
        <v>99</v>
      </c>
    </row>
    <row r="19" spans="1:50" x14ac:dyDescent="0.2">
      <c r="A19" s="8">
        <v>43343</v>
      </c>
      <c r="B19" s="4">
        <f>Arrivals!B19+Departures!B19</f>
        <v>1087940</v>
      </c>
      <c r="C19" s="4">
        <f>Arrivals!C19+Departures!C19</f>
        <v>932503</v>
      </c>
      <c r="D19" s="4">
        <f>Arrivals!D19+Departures!D19</f>
        <v>155437</v>
      </c>
      <c r="E19" s="9">
        <f t="shared" si="0"/>
        <v>85.7</v>
      </c>
      <c r="F19" s="9">
        <f t="shared" si="1"/>
        <v>14.3</v>
      </c>
      <c r="G19" s="13">
        <v>3788</v>
      </c>
      <c r="H19" s="13">
        <v>195</v>
      </c>
      <c r="I19" s="4">
        <f>Arrivals!J19+Departures!J19</f>
        <v>1014730</v>
      </c>
      <c r="J19" s="4">
        <f>Arrivals!K19+Departures!K19</f>
        <v>73210</v>
      </c>
      <c r="K19" s="9">
        <f t="shared" si="2"/>
        <v>93.3</v>
      </c>
      <c r="L19" s="9">
        <f t="shared" si="3"/>
        <v>6.7</v>
      </c>
      <c r="M19" s="13">
        <v>4294</v>
      </c>
      <c r="N19" s="13">
        <v>165</v>
      </c>
      <c r="O19" s="4">
        <f>Arrivals!Q19+Departures!Q19</f>
        <v>1032338</v>
      </c>
      <c r="P19" s="4">
        <f>Arrivals!R19+Departures!R19</f>
        <v>55602</v>
      </c>
      <c r="Q19" s="9">
        <f t="shared" si="4"/>
        <v>94.9</v>
      </c>
      <c r="R19" s="9">
        <f t="shared" si="5"/>
        <v>5.0999999999999996</v>
      </c>
      <c r="S19" s="13">
        <v>4558</v>
      </c>
      <c r="T19" s="13">
        <v>160</v>
      </c>
      <c r="U19" s="4">
        <f>Arrivals!X19+Departures!X19</f>
        <v>1042502</v>
      </c>
      <c r="V19" s="4">
        <f>Arrivals!Y19+Departures!Y19</f>
        <v>45438</v>
      </c>
      <c r="W19" s="9">
        <f t="shared" si="6"/>
        <v>95.8</v>
      </c>
      <c r="X19" s="9">
        <f t="shared" si="7"/>
        <v>4.2</v>
      </c>
      <c r="Y19" s="13">
        <v>4713</v>
      </c>
      <c r="Z19" s="13">
        <v>138</v>
      </c>
      <c r="AA19" s="4">
        <f>Arrivals!AE19+Departures!AE19</f>
        <v>1046213</v>
      </c>
      <c r="AB19" s="4">
        <f>Arrivals!AF19+Departures!AF19</f>
        <v>41727</v>
      </c>
      <c r="AC19" s="9">
        <f t="shared" si="8"/>
        <v>96.2</v>
      </c>
      <c r="AD19" s="9">
        <f t="shared" si="9"/>
        <v>3.8</v>
      </c>
      <c r="AE19" s="13">
        <v>4438</v>
      </c>
      <c r="AF19" s="13">
        <v>146</v>
      </c>
      <c r="AG19" s="4">
        <f>Arrivals!AL19+Departures!AL19</f>
        <v>1051882</v>
      </c>
      <c r="AH19" s="4">
        <f>Arrivals!AM19+Departures!AM19</f>
        <v>36058</v>
      </c>
      <c r="AI19" s="9">
        <f t="shared" si="10"/>
        <v>96.7</v>
      </c>
      <c r="AJ19" s="9">
        <f t="shared" si="11"/>
        <v>3.3</v>
      </c>
      <c r="AK19" s="13">
        <v>4370</v>
      </c>
      <c r="AL19" s="13">
        <v>129</v>
      </c>
      <c r="AM19" s="4">
        <f>Arrivals!AS19+Departures!AS19</f>
        <v>1057445</v>
      </c>
      <c r="AN19" s="4">
        <f>Arrivals!AT19+Departures!AT19</f>
        <v>30495</v>
      </c>
      <c r="AO19" s="9">
        <f t="shared" si="12"/>
        <v>97.2</v>
      </c>
      <c r="AP19" s="9">
        <f t="shared" si="13"/>
        <v>2.8</v>
      </c>
      <c r="AQ19" s="13">
        <v>4271</v>
      </c>
      <c r="AR19" s="13">
        <v>129</v>
      </c>
      <c r="AS19" s="4">
        <f>Arrivals!AZ19+Departures!AZ19</f>
        <v>1059922</v>
      </c>
      <c r="AT19" s="4">
        <f>Arrivals!BA19+Departures!BA19</f>
        <v>28018</v>
      </c>
      <c r="AU19" s="9">
        <f t="shared" si="14"/>
        <v>97.4</v>
      </c>
      <c r="AV19" s="9">
        <f t="shared" si="15"/>
        <v>2.6</v>
      </c>
      <c r="AW19" s="13">
        <v>4373</v>
      </c>
      <c r="AX19" s="13">
        <v>132</v>
      </c>
    </row>
    <row r="20" spans="1:50" x14ac:dyDescent="0.2">
      <c r="A20" s="8">
        <v>43373</v>
      </c>
      <c r="B20" s="4">
        <f>Arrivals!B20+Departures!B20</f>
        <v>1064930</v>
      </c>
      <c r="C20" s="4">
        <f>Arrivals!C20+Departures!C20</f>
        <v>519466</v>
      </c>
      <c r="D20" s="4">
        <f>Arrivals!D20+Departures!D20</f>
        <v>545464</v>
      </c>
      <c r="E20" s="9">
        <f t="shared" si="0"/>
        <v>48.8</v>
      </c>
      <c r="F20" s="9">
        <f t="shared" si="1"/>
        <v>51.2</v>
      </c>
      <c r="G20" s="13">
        <v>4581</v>
      </c>
      <c r="H20" s="13">
        <v>305</v>
      </c>
      <c r="I20" s="4">
        <f>Arrivals!J20+Departures!J20</f>
        <v>857882</v>
      </c>
      <c r="J20" s="4">
        <f>Arrivals!K20+Departures!K20</f>
        <v>207048</v>
      </c>
      <c r="K20" s="9">
        <f t="shared" si="2"/>
        <v>80.599999999999994</v>
      </c>
      <c r="L20" s="9">
        <f t="shared" si="3"/>
        <v>19.399999999999999</v>
      </c>
      <c r="M20" s="13">
        <v>5378</v>
      </c>
      <c r="N20" s="13">
        <v>242</v>
      </c>
      <c r="O20" s="4">
        <f>Arrivals!Q20+Departures!Q20</f>
        <v>981505</v>
      </c>
      <c r="P20" s="4">
        <f>Arrivals!R20+Departures!R20</f>
        <v>83425</v>
      </c>
      <c r="Q20" s="9">
        <f t="shared" si="4"/>
        <v>92.2</v>
      </c>
      <c r="R20" s="9">
        <f t="shared" si="5"/>
        <v>7.8</v>
      </c>
      <c r="S20" s="13">
        <v>5708</v>
      </c>
      <c r="T20" s="13">
        <v>179</v>
      </c>
      <c r="U20" s="4">
        <f>Arrivals!X20+Departures!X20</f>
        <v>1006301</v>
      </c>
      <c r="V20" s="4">
        <f>Arrivals!Y20+Departures!Y20</f>
        <v>58629</v>
      </c>
      <c r="W20" s="9">
        <f t="shared" si="6"/>
        <v>94.5</v>
      </c>
      <c r="X20" s="9">
        <f t="shared" si="7"/>
        <v>5.5</v>
      </c>
      <c r="Y20" s="13">
        <v>5681</v>
      </c>
      <c r="Z20" s="13">
        <v>157</v>
      </c>
      <c r="AA20" s="4">
        <f>Arrivals!AE20+Departures!AE20</f>
        <v>1013671</v>
      </c>
      <c r="AB20" s="4">
        <f>Arrivals!AF20+Departures!AF20</f>
        <v>51259</v>
      </c>
      <c r="AC20" s="9">
        <f t="shared" si="8"/>
        <v>95.2</v>
      </c>
      <c r="AD20" s="9">
        <f t="shared" si="9"/>
        <v>4.8</v>
      </c>
      <c r="AE20" s="13">
        <v>5391</v>
      </c>
      <c r="AF20" s="13">
        <v>149</v>
      </c>
      <c r="AG20" s="4">
        <f>Arrivals!AL20+Departures!AL20</f>
        <v>1021342</v>
      </c>
      <c r="AH20" s="4">
        <f>Arrivals!AM20+Departures!AM20</f>
        <v>43588</v>
      </c>
      <c r="AI20" s="9">
        <f t="shared" si="10"/>
        <v>95.9</v>
      </c>
      <c r="AJ20" s="9">
        <f t="shared" si="11"/>
        <v>4.0999999999999996</v>
      </c>
      <c r="AK20" s="13">
        <v>5277</v>
      </c>
      <c r="AL20" s="13">
        <v>151</v>
      </c>
      <c r="AM20" s="4">
        <f>Arrivals!AS20+Departures!AS20</f>
        <v>1028467</v>
      </c>
      <c r="AN20" s="4">
        <f>Arrivals!AT20+Departures!AT20</f>
        <v>36463</v>
      </c>
      <c r="AO20" s="9">
        <f t="shared" si="12"/>
        <v>96.6</v>
      </c>
      <c r="AP20" s="9">
        <f t="shared" si="13"/>
        <v>3.4</v>
      </c>
      <c r="AQ20" s="13">
        <v>4888</v>
      </c>
      <c r="AR20" s="13">
        <v>147</v>
      </c>
      <c r="AS20" s="4">
        <f>Arrivals!AZ20+Departures!AZ20</f>
        <v>1031940</v>
      </c>
      <c r="AT20" s="4">
        <f>Arrivals!BA20+Departures!BA20</f>
        <v>32990</v>
      </c>
      <c r="AU20" s="9">
        <f t="shared" si="14"/>
        <v>96.9</v>
      </c>
      <c r="AV20" s="9">
        <f t="shared" si="15"/>
        <v>3.1</v>
      </c>
      <c r="AW20" s="13">
        <v>4906</v>
      </c>
      <c r="AX20" s="13">
        <v>145</v>
      </c>
    </row>
    <row r="21" spans="1:50" x14ac:dyDescent="0.2">
      <c r="A21" s="8">
        <v>43404</v>
      </c>
      <c r="B21" s="4">
        <f>Arrivals!B21+Departures!B21</f>
        <v>1170278</v>
      </c>
      <c r="C21" s="4">
        <f>Arrivals!C21+Departures!C21</f>
        <v>599478</v>
      </c>
      <c r="D21" s="4">
        <f>Arrivals!D21+Departures!D21</f>
        <v>570800</v>
      </c>
      <c r="E21" s="9">
        <f t="shared" si="0"/>
        <v>51.2</v>
      </c>
      <c r="F21" s="9">
        <f t="shared" si="1"/>
        <v>48.8</v>
      </c>
      <c r="G21" s="13">
        <v>5484</v>
      </c>
      <c r="H21" s="13">
        <v>281</v>
      </c>
      <c r="I21" s="4">
        <f>Arrivals!J21+Departures!J21</f>
        <v>614583</v>
      </c>
      <c r="J21" s="4">
        <f>Arrivals!K21+Departures!K21</f>
        <v>555695</v>
      </c>
      <c r="K21" s="9">
        <f t="shared" si="2"/>
        <v>52.5</v>
      </c>
      <c r="L21" s="9">
        <f t="shared" si="3"/>
        <v>47.5</v>
      </c>
      <c r="M21" s="13">
        <v>5704</v>
      </c>
      <c r="N21" s="13">
        <v>263</v>
      </c>
      <c r="O21" s="4">
        <f>Arrivals!Q21+Departures!Q21</f>
        <v>922812</v>
      </c>
      <c r="P21" s="4">
        <f>Arrivals!R21+Departures!R21</f>
        <v>247466</v>
      </c>
      <c r="Q21" s="9">
        <f t="shared" si="4"/>
        <v>78.900000000000006</v>
      </c>
      <c r="R21" s="9">
        <f t="shared" si="5"/>
        <v>21.1</v>
      </c>
      <c r="S21" s="13">
        <v>6484</v>
      </c>
      <c r="T21" s="13">
        <v>223</v>
      </c>
      <c r="U21" s="4">
        <f>Arrivals!X21+Departures!X21</f>
        <v>1082784</v>
      </c>
      <c r="V21" s="4">
        <f>Arrivals!Y21+Departures!Y21</f>
        <v>87494</v>
      </c>
      <c r="W21" s="9">
        <f t="shared" si="6"/>
        <v>92.5</v>
      </c>
      <c r="X21" s="9">
        <f t="shared" si="7"/>
        <v>7.5</v>
      </c>
      <c r="Y21" s="13">
        <v>6633</v>
      </c>
      <c r="Z21" s="13">
        <v>187</v>
      </c>
      <c r="AA21" s="4">
        <f>Arrivals!AE21+Departures!AE21</f>
        <v>1098925</v>
      </c>
      <c r="AB21" s="4">
        <f>Arrivals!AF21+Departures!AF21</f>
        <v>71353</v>
      </c>
      <c r="AC21" s="9">
        <f t="shared" si="8"/>
        <v>93.9</v>
      </c>
      <c r="AD21" s="9">
        <f t="shared" si="9"/>
        <v>6.1</v>
      </c>
      <c r="AE21" s="13">
        <v>6388</v>
      </c>
      <c r="AF21" s="13">
        <v>166</v>
      </c>
      <c r="AG21" s="4">
        <f>Arrivals!AL21+Departures!AL21</f>
        <v>1113859</v>
      </c>
      <c r="AH21" s="4">
        <f>Arrivals!AM21+Departures!AM21</f>
        <v>56419</v>
      </c>
      <c r="AI21" s="9">
        <f t="shared" si="10"/>
        <v>95.2</v>
      </c>
      <c r="AJ21" s="9">
        <f t="shared" si="11"/>
        <v>4.8</v>
      </c>
      <c r="AK21" s="13">
        <v>6036</v>
      </c>
      <c r="AL21" s="13">
        <v>162</v>
      </c>
      <c r="AM21" s="4">
        <f>Arrivals!AS21+Departures!AS21</f>
        <v>1123736</v>
      </c>
      <c r="AN21" s="4">
        <f>Arrivals!AT21+Departures!AT21</f>
        <v>46542</v>
      </c>
      <c r="AO21" s="9">
        <f t="shared" si="12"/>
        <v>96</v>
      </c>
      <c r="AP21" s="9">
        <f t="shared" si="13"/>
        <v>4</v>
      </c>
      <c r="AQ21" s="13">
        <v>5692</v>
      </c>
      <c r="AR21" s="13">
        <v>135</v>
      </c>
      <c r="AS21" s="4">
        <f>Arrivals!AZ21+Departures!AZ21</f>
        <v>1128416</v>
      </c>
      <c r="AT21" s="4">
        <f>Arrivals!BA21+Departures!BA21</f>
        <v>41862</v>
      </c>
      <c r="AU21" s="9">
        <f t="shared" si="14"/>
        <v>96.4</v>
      </c>
      <c r="AV21" s="9">
        <f t="shared" si="15"/>
        <v>3.6</v>
      </c>
      <c r="AW21" s="13">
        <v>5628</v>
      </c>
      <c r="AX21" s="13">
        <v>161</v>
      </c>
    </row>
    <row r="22" spans="1:50" x14ac:dyDescent="0.2">
      <c r="A22" s="8">
        <v>43434</v>
      </c>
      <c r="B22" s="4">
        <f>Arrivals!B22+Departures!B22</f>
        <v>1191432</v>
      </c>
      <c r="C22" s="4">
        <f>Arrivals!C22+Departures!C22</f>
        <v>548367</v>
      </c>
      <c r="D22" s="4">
        <f>Arrivals!D22+Departures!D22</f>
        <v>643065</v>
      </c>
      <c r="E22" s="9">
        <f t="shared" si="0"/>
        <v>46</v>
      </c>
      <c r="F22" s="9">
        <f t="shared" si="1"/>
        <v>54</v>
      </c>
      <c r="G22" s="13">
        <v>2672</v>
      </c>
      <c r="H22" s="13">
        <v>477</v>
      </c>
      <c r="I22" s="4">
        <f>Arrivals!J22+Departures!J22</f>
        <v>550100</v>
      </c>
      <c r="J22" s="4">
        <f>Arrivals!K22+Departures!K22</f>
        <v>641332</v>
      </c>
      <c r="K22" s="9">
        <f t="shared" si="2"/>
        <v>46.2</v>
      </c>
      <c r="L22" s="9">
        <f t="shared" si="3"/>
        <v>53.8</v>
      </c>
      <c r="M22" s="13">
        <v>3423</v>
      </c>
      <c r="N22" s="13">
        <v>374</v>
      </c>
      <c r="O22" s="4">
        <f>Arrivals!Q22+Departures!Q22</f>
        <v>552264</v>
      </c>
      <c r="P22" s="4">
        <f>Arrivals!R22+Departures!R22</f>
        <v>639168</v>
      </c>
      <c r="Q22" s="9">
        <f t="shared" si="4"/>
        <v>46.4</v>
      </c>
      <c r="R22" s="9">
        <f t="shared" si="5"/>
        <v>53.6</v>
      </c>
      <c r="S22" s="13">
        <v>5486</v>
      </c>
      <c r="T22" s="13">
        <v>308</v>
      </c>
      <c r="U22" s="4">
        <f>Arrivals!X22+Departures!X22</f>
        <v>916724</v>
      </c>
      <c r="V22" s="4">
        <f>Arrivals!Y22+Departures!Y22</f>
        <v>274708</v>
      </c>
      <c r="W22" s="9">
        <f t="shared" si="6"/>
        <v>76.900000000000006</v>
      </c>
      <c r="X22" s="9">
        <f t="shared" si="7"/>
        <v>23.1</v>
      </c>
      <c r="Y22" s="13">
        <v>6144</v>
      </c>
      <c r="Z22" s="13">
        <v>325</v>
      </c>
      <c r="AA22" s="4">
        <f>Arrivals!AE22+Departures!AE22</f>
        <v>1053707</v>
      </c>
      <c r="AB22" s="4">
        <f>Arrivals!AF22+Departures!AF22</f>
        <v>137725</v>
      </c>
      <c r="AC22" s="9">
        <f t="shared" si="8"/>
        <v>88.4</v>
      </c>
      <c r="AD22" s="9">
        <f t="shared" si="9"/>
        <v>11.6</v>
      </c>
      <c r="AE22" s="13">
        <v>5426</v>
      </c>
      <c r="AF22" s="13">
        <v>225</v>
      </c>
      <c r="AG22" s="4">
        <f>Arrivals!AL22+Departures!AL22</f>
        <v>1103805</v>
      </c>
      <c r="AH22" s="4">
        <f>Arrivals!AM22+Departures!AM22</f>
        <v>87627</v>
      </c>
      <c r="AI22" s="9">
        <f t="shared" si="10"/>
        <v>92.6</v>
      </c>
      <c r="AJ22" s="9">
        <f t="shared" si="11"/>
        <v>7.4</v>
      </c>
      <c r="AK22" s="13">
        <v>5225</v>
      </c>
      <c r="AL22" s="13">
        <v>197</v>
      </c>
      <c r="AM22" s="4">
        <f>Arrivals!AS22+Departures!AS22</f>
        <v>1133527</v>
      </c>
      <c r="AN22" s="4">
        <f>Arrivals!AT22+Departures!AT22</f>
        <v>57905</v>
      </c>
      <c r="AO22" s="9">
        <f t="shared" si="12"/>
        <v>95.1</v>
      </c>
      <c r="AP22" s="9">
        <f t="shared" si="13"/>
        <v>4.9000000000000004</v>
      </c>
      <c r="AQ22" s="13">
        <v>4580</v>
      </c>
      <c r="AR22" s="13">
        <v>161</v>
      </c>
      <c r="AS22" s="4">
        <f>Arrivals!AZ22+Departures!AZ22</f>
        <v>1139965</v>
      </c>
      <c r="AT22" s="4">
        <f>Arrivals!BA22+Departures!BA22</f>
        <v>51467</v>
      </c>
      <c r="AU22" s="9">
        <f t="shared" si="14"/>
        <v>95.7</v>
      </c>
      <c r="AV22" s="9">
        <f t="shared" si="15"/>
        <v>4.3</v>
      </c>
      <c r="AW22" s="13">
        <v>5164</v>
      </c>
      <c r="AX22" s="13">
        <v>189</v>
      </c>
    </row>
    <row r="23" spans="1:50" x14ac:dyDescent="0.2">
      <c r="A23" s="8">
        <v>43465</v>
      </c>
      <c r="B23" s="4">
        <f>Arrivals!B23+Departures!B23</f>
        <v>1393978</v>
      </c>
      <c r="C23" s="12" t="s">
        <v>13</v>
      </c>
      <c r="D23" s="12" t="s">
        <v>13</v>
      </c>
      <c r="E23" s="12" t="s">
        <v>13</v>
      </c>
      <c r="F23" s="12" t="s">
        <v>13</v>
      </c>
      <c r="G23" s="12" t="s">
        <v>13</v>
      </c>
      <c r="H23" s="12" t="s">
        <v>13</v>
      </c>
      <c r="I23" s="4">
        <f>Arrivals!J23+Departures!J23</f>
        <v>533626</v>
      </c>
      <c r="J23" s="4">
        <f>Arrivals!K23+Departures!K23</f>
        <v>860352</v>
      </c>
      <c r="K23" s="9">
        <f>ROUND(I23/$B23*100,1)</f>
        <v>38.299999999999997</v>
      </c>
      <c r="L23" s="9">
        <f>ROUND(J23/$B23*100,1)</f>
        <v>61.7</v>
      </c>
      <c r="M23" s="13">
        <v>3052</v>
      </c>
      <c r="N23" s="13">
        <v>675</v>
      </c>
      <c r="O23" s="4">
        <f>Arrivals!Q23+Departures!Q23</f>
        <v>535139</v>
      </c>
      <c r="P23" s="4">
        <f>Arrivals!R23+Departures!R23</f>
        <v>858839</v>
      </c>
      <c r="Q23" s="9">
        <f>ROUND(O23/$B23*100,1)</f>
        <v>38.4</v>
      </c>
      <c r="R23" s="9">
        <f>ROUND(P23/$B23*100,1)</f>
        <v>61.6</v>
      </c>
      <c r="S23" s="13">
        <v>5265</v>
      </c>
      <c r="T23" s="13">
        <v>378</v>
      </c>
      <c r="U23" s="4">
        <f>Arrivals!X23+Departures!X23</f>
        <v>537863</v>
      </c>
      <c r="V23" s="4">
        <f>Arrivals!Y23+Departures!Y23</f>
        <v>856115</v>
      </c>
      <c r="W23" s="9">
        <f t="shared" ref="W23:X25" si="16">ROUND(U23/$B23*100,1)</f>
        <v>38.6</v>
      </c>
      <c r="X23" s="9">
        <f t="shared" si="16"/>
        <v>61.4</v>
      </c>
      <c r="Y23" s="13">
        <v>4802</v>
      </c>
      <c r="Z23" s="13">
        <v>395</v>
      </c>
      <c r="AA23" s="4">
        <f>Arrivals!AE23+Departures!AE23</f>
        <v>679385</v>
      </c>
      <c r="AB23" s="4">
        <f>Arrivals!AF23+Departures!AF23</f>
        <v>714593</v>
      </c>
      <c r="AC23" s="9">
        <f t="shared" si="8"/>
        <v>48.7</v>
      </c>
      <c r="AD23" s="9">
        <f t="shared" si="9"/>
        <v>51.3</v>
      </c>
      <c r="AE23" s="13">
        <v>3277</v>
      </c>
      <c r="AF23" s="13">
        <v>375</v>
      </c>
      <c r="AG23" s="4">
        <f>Arrivals!AL23+Departures!AL23</f>
        <v>1238479</v>
      </c>
      <c r="AH23" s="4">
        <f>Arrivals!AM23+Departures!AM23</f>
        <v>155499</v>
      </c>
      <c r="AI23" s="9">
        <f t="shared" si="10"/>
        <v>88.8</v>
      </c>
      <c r="AJ23" s="9">
        <f t="shared" si="11"/>
        <v>11.2</v>
      </c>
      <c r="AK23" s="13">
        <v>3702</v>
      </c>
      <c r="AL23" s="13">
        <v>266</v>
      </c>
      <c r="AM23" s="4">
        <f>Arrivals!AS23+Departures!AS23</f>
        <v>1323826</v>
      </c>
      <c r="AN23" s="4">
        <f>Arrivals!AT23+Departures!AT23</f>
        <v>70152</v>
      </c>
      <c r="AO23" s="9">
        <f t="shared" si="12"/>
        <v>95</v>
      </c>
      <c r="AP23" s="9">
        <f t="shared" si="13"/>
        <v>5</v>
      </c>
      <c r="AQ23" s="13">
        <v>3955</v>
      </c>
      <c r="AR23" s="13">
        <v>213</v>
      </c>
      <c r="AS23" s="4">
        <f>Arrivals!AZ23+Departures!AZ23</f>
        <v>1334751</v>
      </c>
      <c r="AT23" s="4">
        <f>Arrivals!BA23+Departures!BA23</f>
        <v>59227</v>
      </c>
      <c r="AU23" s="9">
        <f t="shared" si="14"/>
        <v>95.8</v>
      </c>
      <c r="AV23" s="9">
        <f t="shared" si="15"/>
        <v>4.2</v>
      </c>
      <c r="AW23" s="13">
        <v>3887</v>
      </c>
      <c r="AX23" s="13">
        <v>213</v>
      </c>
    </row>
    <row r="24" spans="1:50" x14ac:dyDescent="0.2">
      <c r="A24" s="8">
        <v>43496</v>
      </c>
      <c r="B24" s="4">
        <f>Arrivals!B24+Departures!B24</f>
        <v>1435491</v>
      </c>
      <c r="C24" s="12" t="s">
        <v>13</v>
      </c>
      <c r="D24" s="12" t="s">
        <v>13</v>
      </c>
      <c r="E24" s="12" t="s">
        <v>13</v>
      </c>
      <c r="F24" s="12" t="s">
        <v>13</v>
      </c>
      <c r="G24" s="12" t="s">
        <v>13</v>
      </c>
      <c r="H24" s="12" t="s">
        <v>13</v>
      </c>
      <c r="I24" s="12" t="s">
        <v>13</v>
      </c>
      <c r="J24" s="12" t="s">
        <v>13</v>
      </c>
      <c r="K24" s="12" t="s">
        <v>13</v>
      </c>
      <c r="L24" s="12" t="s">
        <v>13</v>
      </c>
      <c r="M24" s="12" t="s">
        <v>13</v>
      </c>
      <c r="N24" s="12" t="s">
        <v>13</v>
      </c>
      <c r="O24" s="4">
        <f>Arrivals!Q24+Departures!Q24</f>
        <v>818808</v>
      </c>
      <c r="P24" s="4">
        <f>Arrivals!R24+Departures!R24</f>
        <v>616683</v>
      </c>
      <c r="Q24" s="9">
        <f>ROUND(O24/$B24*100,1)</f>
        <v>57</v>
      </c>
      <c r="R24" s="9">
        <f>ROUND(P24/$B24*100,1)</f>
        <v>43</v>
      </c>
      <c r="S24" s="13">
        <v>9243</v>
      </c>
      <c r="T24" s="13">
        <v>595</v>
      </c>
      <c r="U24" s="4">
        <f>Arrivals!X24+Departures!X24</f>
        <v>821833</v>
      </c>
      <c r="V24" s="4">
        <f>Arrivals!Y24+Departures!Y24</f>
        <v>613658</v>
      </c>
      <c r="W24" s="9">
        <f t="shared" si="16"/>
        <v>57.3</v>
      </c>
      <c r="X24" s="9">
        <f t="shared" si="16"/>
        <v>42.7</v>
      </c>
      <c r="Y24" s="13">
        <v>8808</v>
      </c>
      <c r="Z24" s="13">
        <v>395</v>
      </c>
      <c r="AA24" s="4">
        <f>Arrivals!AE24+Departures!AE24</f>
        <v>823454</v>
      </c>
      <c r="AB24" s="4">
        <f>Arrivals!AF24+Departures!AF24</f>
        <v>612037</v>
      </c>
      <c r="AC24" s="9">
        <f t="shared" si="8"/>
        <v>57.4</v>
      </c>
      <c r="AD24" s="9">
        <f t="shared" si="9"/>
        <v>42.6</v>
      </c>
      <c r="AE24" s="13">
        <v>7293</v>
      </c>
      <c r="AF24" s="13">
        <v>328</v>
      </c>
      <c r="AG24" s="4">
        <f>Arrivals!AL24+Departures!AL24</f>
        <v>1003053</v>
      </c>
      <c r="AH24" s="4">
        <f>Arrivals!AM24+Departures!AM24</f>
        <v>432438</v>
      </c>
      <c r="AI24" s="9">
        <f t="shared" si="10"/>
        <v>69.900000000000006</v>
      </c>
      <c r="AJ24" s="9">
        <f t="shared" si="11"/>
        <v>30.1</v>
      </c>
      <c r="AK24" s="13">
        <v>7610</v>
      </c>
      <c r="AL24" s="13">
        <v>311</v>
      </c>
      <c r="AM24" s="4">
        <f>Arrivals!AS24+Departures!AS24</f>
        <v>1337260</v>
      </c>
      <c r="AN24" s="4">
        <f>Arrivals!AT24+Departures!AT24</f>
        <v>98231</v>
      </c>
      <c r="AO24" s="9">
        <f t="shared" si="12"/>
        <v>93.2</v>
      </c>
      <c r="AP24" s="9">
        <f t="shared" si="13"/>
        <v>6.8</v>
      </c>
      <c r="AQ24" s="13">
        <v>7033</v>
      </c>
      <c r="AR24" s="13">
        <v>224</v>
      </c>
      <c r="AS24" s="4">
        <f>Arrivals!AZ24+Departures!AZ24</f>
        <v>1358890</v>
      </c>
      <c r="AT24" s="4">
        <f>Arrivals!BA24+Departures!BA24</f>
        <v>76601</v>
      </c>
      <c r="AU24" s="9">
        <f t="shared" si="14"/>
        <v>94.7</v>
      </c>
      <c r="AV24" s="9">
        <f t="shared" si="15"/>
        <v>5.3</v>
      </c>
      <c r="AW24" s="13">
        <v>7021</v>
      </c>
      <c r="AX24" s="13">
        <v>218</v>
      </c>
    </row>
    <row r="25" spans="1:50" x14ac:dyDescent="0.2">
      <c r="A25" s="8">
        <v>43524</v>
      </c>
      <c r="B25" s="4">
        <f>Arrivals!B25+Departures!B25</f>
        <v>1192494</v>
      </c>
      <c r="C25" s="12" t="s">
        <v>13</v>
      </c>
      <c r="D25" s="12" t="s">
        <v>13</v>
      </c>
      <c r="E25" s="12" t="s">
        <v>13</v>
      </c>
      <c r="F25" s="12" t="s">
        <v>13</v>
      </c>
      <c r="G25" s="12" t="s">
        <v>13</v>
      </c>
      <c r="H25" s="12" t="s">
        <v>13</v>
      </c>
      <c r="I25" s="12" t="s">
        <v>13</v>
      </c>
      <c r="J25" s="12" t="s">
        <v>13</v>
      </c>
      <c r="K25" s="12" t="s">
        <v>13</v>
      </c>
      <c r="L25" s="12" t="s">
        <v>13</v>
      </c>
      <c r="M25" s="12" t="s">
        <v>13</v>
      </c>
      <c r="N25" s="12" t="s">
        <v>13</v>
      </c>
      <c r="O25" s="12" t="s">
        <v>13</v>
      </c>
      <c r="P25" s="12" t="s">
        <v>13</v>
      </c>
      <c r="Q25" s="12" t="s">
        <v>13</v>
      </c>
      <c r="R25" s="12" t="s">
        <v>13</v>
      </c>
      <c r="S25" s="12" t="s">
        <v>13</v>
      </c>
      <c r="T25" s="12" t="s">
        <v>13</v>
      </c>
      <c r="U25" s="4">
        <f>Arrivals!X25+Departures!X25</f>
        <v>593017</v>
      </c>
      <c r="V25" s="4">
        <f>Arrivals!Y25+Departures!Y25</f>
        <v>599477</v>
      </c>
      <c r="W25" s="9">
        <f t="shared" si="16"/>
        <v>49.7</v>
      </c>
      <c r="X25" s="9">
        <f t="shared" si="16"/>
        <v>50.3</v>
      </c>
      <c r="Y25" s="13">
        <v>9394</v>
      </c>
      <c r="Z25" s="13">
        <v>588</v>
      </c>
      <c r="AA25" s="4">
        <f>Arrivals!AE25+Departures!AE25</f>
        <v>594119</v>
      </c>
      <c r="AB25" s="4">
        <f>Arrivals!AF25+Departures!AF25</f>
        <v>598375</v>
      </c>
      <c r="AC25" s="9">
        <f t="shared" si="8"/>
        <v>49.8</v>
      </c>
      <c r="AD25" s="9">
        <f t="shared" si="9"/>
        <v>50.2</v>
      </c>
      <c r="AE25" s="13">
        <v>8565</v>
      </c>
      <c r="AF25" s="13">
        <v>337</v>
      </c>
      <c r="AG25" s="4">
        <f>Arrivals!AL25+Departures!AL25</f>
        <v>597098</v>
      </c>
      <c r="AH25" s="4">
        <f>Arrivals!AM25+Departures!AM25</f>
        <v>595396</v>
      </c>
      <c r="AI25" s="9">
        <f t="shared" si="10"/>
        <v>50.1</v>
      </c>
      <c r="AJ25" s="9">
        <f t="shared" si="11"/>
        <v>49.9</v>
      </c>
      <c r="AK25" s="13">
        <v>8190</v>
      </c>
      <c r="AL25" s="13">
        <v>248</v>
      </c>
      <c r="AM25" s="4">
        <f>Arrivals!AS25+Departures!AS25</f>
        <v>988567</v>
      </c>
      <c r="AN25" s="4">
        <f>Arrivals!AT25+Departures!AT25</f>
        <v>203927</v>
      </c>
      <c r="AO25" s="9">
        <f t="shared" si="12"/>
        <v>82.9</v>
      </c>
      <c r="AP25" s="9">
        <f t="shared" si="13"/>
        <v>17.100000000000001</v>
      </c>
      <c r="AQ25" s="13">
        <v>7064</v>
      </c>
      <c r="AR25" s="13">
        <v>238</v>
      </c>
      <c r="AS25" s="4">
        <f>Arrivals!AZ25+Departures!AZ25</f>
        <v>1101655</v>
      </c>
      <c r="AT25" s="4">
        <f>Arrivals!BA25+Departures!BA25</f>
        <v>90839</v>
      </c>
      <c r="AU25" s="9">
        <f t="shared" si="14"/>
        <v>92.4</v>
      </c>
      <c r="AV25" s="9">
        <f t="shared" si="15"/>
        <v>7.6</v>
      </c>
      <c r="AW25" s="13">
        <v>7017</v>
      </c>
      <c r="AX25" s="13">
        <v>207</v>
      </c>
    </row>
    <row r="26" spans="1:50" x14ac:dyDescent="0.2">
      <c r="A26" s="8">
        <v>43555</v>
      </c>
      <c r="B26" s="4">
        <f>Arrivals!B26+Departures!B26</f>
        <v>1230636</v>
      </c>
      <c r="C26" s="12" t="s">
        <v>13</v>
      </c>
      <c r="D26" s="12" t="s">
        <v>13</v>
      </c>
      <c r="E26" s="12" t="s">
        <v>13</v>
      </c>
      <c r="F26" s="12" t="s">
        <v>13</v>
      </c>
      <c r="G26" s="12" t="s">
        <v>13</v>
      </c>
      <c r="H26" s="12" t="s">
        <v>13</v>
      </c>
      <c r="I26" s="12" t="s">
        <v>13</v>
      </c>
      <c r="J26" s="12" t="s">
        <v>13</v>
      </c>
      <c r="K26" s="12" t="s">
        <v>13</v>
      </c>
      <c r="L26" s="12" t="s">
        <v>13</v>
      </c>
      <c r="M26" s="12" t="s">
        <v>13</v>
      </c>
      <c r="N26" s="12" t="s">
        <v>13</v>
      </c>
      <c r="O26" s="12" t="s">
        <v>13</v>
      </c>
      <c r="P26" s="12" t="s">
        <v>13</v>
      </c>
      <c r="Q26" s="12" t="s">
        <v>13</v>
      </c>
      <c r="R26" s="12" t="s">
        <v>13</v>
      </c>
      <c r="S26" s="12" t="s">
        <v>13</v>
      </c>
      <c r="T26" s="12" t="s">
        <v>13</v>
      </c>
      <c r="U26" s="12" t="s">
        <v>13</v>
      </c>
      <c r="V26" s="12" t="s">
        <v>13</v>
      </c>
      <c r="W26" s="12" t="s">
        <v>13</v>
      </c>
      <c r="X26" s="12" t="s">
        <v>13</v>
      </c>
      <c r="Y26" s="12" t="s">
        <v>13</v>
      </c>
      <c r="Z26" s="12" t="s">
        <v>13</v>
      </c>
      <c r="AA26" s="4">
        <f>Arrivals!AE26+Departures!AE26</f>
        <v>627602</v>
      </c>
      <c r="AB26" s="4">
        <f>Arrivals!AF26+Departures!AF26</f>
        <v>603034</v>
      </c>
      <c r="AC26" s="9">
        <f t="shared" ref="AC26" si="17">ROUND(AA26/$B26*100,1)</f>
        <v>51</v>
      </c>
      <c r="AD26" s="9">
        <f t="shared" ref="AD26" si="18">ROUND(AB26/$B26*100,1)</f>
        <v>49</v>
      </c>
      <c r="AE26" s="13">
        <v>4468</v>
      </c>
      <c r="AF26" s="13">
        <v>418</v>
      </c>
      <c r="AG26" s="4">
        <f>Arrivals!AL26+Departures!AL26</f>
        <v>630216</v>
      </c>
      <c r="AH26" s="4">
        <f>Arrivals!AM26+Departures!AM26</f>
        <v>600420</v>
      </c>
      <c r="AI26" s="9">
        <f t="shared" si="10"/>
        <v>51.2</v>
      </c>
      <c r="AJ26" s="9">
        <f t="shared" si="11"/>
        <v>48.8</v>
      </c>
      <c r="AK26" s="13">
        <v>3925</v>
      </c>
      <c r="AL26" s="13">
        <v>400</v>
      </c>
      <c r="AM26" s="4">
        <f>Arrivals!AS26+Departures!AS26</f>
        <v>642544</v>
      </c>
      <c r="AN26" s="4">
        <f>Arrivals!AT26+Departures!AT26</f>
        <v>588092</v>
      </c>
      <c r="AO26" s="9">
        <f t="shared" si="12"/>
        <v>52.2</v>
      </c>
      <c r="AP26" s="9">
        <f t="shared" si="13"/>
        <v>47.8</v>
      </c>
      <c r="AQ26" s="13">
        <v>3096</v>
      </c>
      <c r="AR26" s="13">
        <v>250</v>
      </c>
      <c r="AS26" s="4">
        <f>Arrivals!AZ26+Departures!AZ26</f>
        <v>916984</v>
      </c>
      <c r="AT26" s="4">
        <f>Arrivals!BA26+Departures!BA26</f>
        <v>313652</v>
      </c>
      <c r="AU26" s="9">
        <f t="shared" si="14"/>
        <v>74.5</v>
      </c>
      <c r="AV26" s="9">
        <f t="shared" si="15"/>
        <v>25.5</v>
      </c>
      <c r="AW26" s="13">
        <v>3001</v>
      </c>
      <c r="AX26" s="13">
        <v>248</v>
      </c>
    </row>
    <row r="27" spans="1:50" x14ac:dyDescent="0.2">
      <c r="A27" s="8">
        <v>43585</v>
      </c>
      <c r="B27" s="4">
        <f>Arrivals!B27+Departures!B27</f>
        <v>1177783</v>
      </c>
      <c r="C27" s="12" t="s">
        <v>13</v>
      </c>
      <c r="D27" s="12" t="s">
        <v>13</v>
      </c>
      <c r="E27" s="12" t="s">
        <v>13</v>
      </c>
      <c r="F27" s="12" t="s">
        <v>13</v>
      </c>
      <c r="G27" s="12" t="s">
        <v>13</v>
      </c>
      <c r="H27" s="12" t="s">
        <v>13</v>
      </c>
      <c r="I27" s="12" t="s">
        <v>13</v>
      </c>
      <c r="J27" s="12" t="s">
        <v>13</v>
      </c>
      <c r="K27" s="12" t="s">
        <v>13</v>
      </c>
      <c r="L27" s="12" t="s">
        <v>13</v>
      </c>
      <c r="M27" s="12" t="s">
        <v>13</v>
      </c>
      <c r="N27" s="12" t="s">
        <v>13</v>
      </c>
      <c r="O27" s="12" t="s">
        <v>13</v>
      </c>
      <c r="P27" s="12" t="s">
        <v>13</v>
      </c>
      <c r="Q27" s="12" t="s">
        <v>13</v>
      </c>
      <c r="R27" s="12" t="s">
        <v>13</v>
      </c>
      <c r="S27" s="12" t="s">
        <v>13</v>
      </c>
      <c r="T27" s="12" t="s">
        <v>13</v>
      </c>
      <c r="U27" s="12" t="s">
        <v>13</v>
      </c>
      <c r="V27" s="12" t="s">
        <v>13</v>
      </c>
      <c r="W27" s="12" t="s">
        <v>13</v>
      </c>
      <c r="X27" s="12" t="s">
        <v>13</v>
      </c>
      <c r="Y27" s="12" t="s">
        <v>13</v>
      </c>
      <c r="Z27" s="12" t="s">
        <v>13</v>
      </c>
      <c r="AA27" s="12" t="s">
        <v>13</v>
      </c>
      <c r="AB27" s="12" t="s">
        <v>13</v>
      </c>
      <c r="AC27" s="12" t="s">
        <v>13</v>
      </c>
      <c r="AD27" s="12" t="s">
        <v>13</v>
      </c>
      <c r="AE27" s="12" t="s">
        <v>13</v>
      </c>
      <c r="AF27" s="12" t="s">
        <v>13</v>
      </c>
      <c r="AG27" s="4">
        <f>Arrivals!AL27+Departures!AL27</f>
        <v>586526</v>
      </c>
      <c r="AH27" s="4">
        <f>Arrivals!AM27+Departures!AM27</f>
        <v>591257</v>
      </c>
      <c r="AI27" s="9">
        <f t="shared" si="10"/>
        <v>49.8</v>
      </c>
      <c r="AJ27" s="9">
        <f t="shared" si="11"/>
        <v>50.2</v>
      </c>
      <c r="AK27" s="13">
        <v>2473</v>
      </c>
      <c r="AL27" s="13">
        <v>474</v>
      </c>
      <c r="AM27" s="4">
        <f>Arrivals!AS27+Departures!AS27</f>
        <v>587841</v>
      </c>
      <c r="AN27" s="4">
        <f>Arrivals!AT27+Departures!AT27</f>
        <v>589942</v>
      </c>
      <c r="AO27" s="9">
        <f t="shared" si="12"/>
        <v>49.9</v>
      </c>
      <c r="AP27" s="9">
        <f t="shared" si="13"/>
        <v>50.1</v>
      </c>
      <c r="AQ27" s="13">
        <v>1483</v>
      </c>
      <c r="AR27" s="13">
        <v>308</v>
      </c>
      <c r="AS27" s="4">
        <f>Arrivals!AZ27+Departures!AZ27</f>
        <v>588968</v>
      </c>
      <c r="AT27" s="4">
        <f>Arrivals!BA27+Departures!BA27</f>
        <v>588815</v>
      </c>
      <c r="AU27" s="9">
        <f t="shared" si="14"/>
        <v>50</v>
      </c>
      <c r="AV27" s="9">
        <f t="shared" si="15"/>
        <v>50</v>
      </c>
      <c r="AW27" s="13">
        <v>963</v>
      </c>
      <c r="AX27" s="13">
        <v>271</v>
      </c>
    </row>
    <row r="28" spans="1:50" x14ac:dyDescent="0.2">
      <c r="A28" s="8">
        <v>43586</v>
      </c>
      <c r="B28" s="4">
        <f>Arrivals!B28+Departures!B28</f>
        <v>983559</v>
      </c>
      <c r="C28" s="12" t="s">
        <v>13</v>
      </c>
      <c r="D28" s="12" t="s">
        <v>13</v>
      </c>
      <c r="E28" s="12" t="s">
        <v>13</v>
      </c>
      <c r="F28" s="12" t="s">
        <v>13</v>
      </c>
      <c r="G28" s="12" t="s">
        <v>13</v>
      </c>
      <c r="H28" s="12" t="s">
        <v>13</v>
      </c>
      <c r="I28" s="12" t="s">
        <v>13</v>
      </c>
      <c r="J28" s="12" t="s">
        <v>13</v>
      </c>
      <c r="K28" s="12" t="s">
        <v>13</v>
      </c>
      <c r="L28" s="12" t="s">
        <v>13</v>
      </c>
      <c r="M28" s="12" t="s">
        <v>13</v>
      </c>
      <c r="N28" s="12" t="s">
        <v>13</v>
      </c>
      <c r="O28" s="12" t="s">
        <v>13</v>
      </c>
      <c r="P28" s="12" t="s">
        <v>13</v>
      </c>
      <c r="Q28" s="12" t="s">
        <v>13</v>
      </c>
      <c r="R28" s="12" t="s">
        <v>13</v>
      </c>
      <c r="S28" s="12" t="s">
        <v>13</v>
      </c>
      <c r="T28" s="12" t="s">
        <v>13</v>
      </c>
      <c r="U28" s="12" t="s">
        <v>13</v>
      </c>
      <c r="V28" s="12" t="s">
        <v>13</v>
      </c>
      <c r="W28" s="12" t="s">
        <v>13</v>
      </c>
      <c r="X28" s="12" t="s">
        <v>13</v>
      </c>
      <c r="Y28" s="12" t="s">
        <v>13</v>
      </c>
      <c r="Z28" s="12" t="s">
        <v>13</v>
      </c>
      <c r="AA28" s="12" t="s">
        <v>13</v>
      </c>
      <c r="AB28" s="12" t="s">
        <v>13</v>
      </c>
      <c r="AC28" s="12" t="s">
        <v>13</v>
      </c>
      <c r="AD28" s="12" t="s">
        <v>13</v>
      </c>
      <c r="AE28" s="12" t="s">
        <v>13</v>
      </c>
      <c r="AF28" s="12" t="s">
        <v>13</v>
      </c>
      <c r="AG28" s="12" t="s">
        <v>13</v>
      </c>
      <c r="AH28" s="12" t="s">
        <v>13</v>
      </c>
      <c r="AI28" s="12" t="s">
        <v>13</v>
      </c>
      <c r="AJ28" s="12" t="s">
        <v>13</v>
      </c>
      <c r="AK28" s="12" t="s">
        <v>13</v>
      </c>
      <c r="AL28" s="12" t="s">
        <v>13</v>
      </c>
      <c r="AM28" s="4">
        <f>Arrivals!AS28+Departures!AS28</f>
        <v>480960</v>
      </c>
      <c r="AN28" s="4">
        <f>Arrivals!AT28+Departures!AT28</f>
        <v>502599</v>
      </c>
      <c r="AO28" s="9">
        <f t="shared" si="12"/>
        <v>48.9</v>
      </c>
      <c r="AP28" s="9">
        <f t="shared" si="13"/>
        <v>51.1</v>
      </c>
      <c r="AQ28" s="13">
        <v>1690</v>
      </c>
      <c r="AR28" s="13">
        <v>430</v>
      </c>
      <c r="AS28" s="4">
        <f>Arrivals!AZ28+Departures!AZ28</f>
        <v>481833</v>
      </c>
      <c r="AT28" s="4">
        <f>Arrivals!BA28+Departures!BA28</f>
        <v>501726</v>
      </c>
      <c r="AU28" s="9">
        <f t="shared" si="14"/>
        <v>49</v>
      </c>
      <c r="AV28" s="9">
        <f t="shared" si="15"/>
        <v>51</v>
      </c>
      <c r="AW28" s="13">
        <v>1525</v>
      </c>
      <c r="AX28" s="13">
        <v>369</v>
      </c>
    </row>
    <row r="29" spans="1:50" x14ac:dyDescent="0.2">
      <c r="A29" s="8">
        <v>43617</v>
      </c>
      <c r="B29" s="4">
        <f>Arrivals!B29+Departures!B29</f>
        <v>982188</v>
      </c>
      <c r="C29" s="12" t="s">
        <v>13</v>
      </c>
      <c r="D29" s="12" t="s">
        <v>13</v>
      </c>
      <c r="E29" s="12" t="s">
        <v>13</v>
      </c>
      <c r="F29" s="12" t="s">
        <v>13</v>
      </c>
      <c r="G29" s="12" t="s">
        <v>13</v>
      </c>
      <c r="H29" s="12" t="s">
        <v>13</v>
      </c>
      <c r="I29" s="12" t="s">
        <v>13</v>
      </c>
      <c r="J29" s="12" t="s">
        <v>13</v>
      </c>
      <c r="K29" s="12" t="s">
        <v>13</v>
      </c>
      <c r="L29" s="12" t="s">
        <v>13</v>
      </c>
      <c r="M29" s="12" t="s">
        <v>13</v>
      </c>
      <c r="N29" s="12" t="s">
        <v>13</v>
      </c>
      <c r="O29" s="12" t="s">
        <v>13</v>
      </c>
      <c r="P29" s="12" t="s">
        <v>13</v>
      </c>
      <c r="Q29" s="12" t="s">
        <v>13</v>
      </c>
      <c r="R29" s="12" t="s">
        <v>13</v>
      </c>
      <c r="S29" s="12" t="s">
        <v>13</v>
      </c>
      <c r="T29" s="12" t="s">
        <v>13</v>
      </c>
      <c r="U29" s="12" t="s">
        <v>13</v>
      </c>
      <c r="V29" s="12" t="s">
        <v>13</v>
      </c>
      <c r="W29" s="12" t="s">
        <v>13</v>
      </c>
      <c r="X29" s="12" t="s">
        <v>13</v>
      </c>
      <c r="Y29" s="12" t="s">
        <v>13</v>
      </c>
      <c r="Z29" s="12" t="s">
        <v>13</v>
      </c>
      <c r="AA29" s="12" t="s">
        <v>13</v>
      </c>
      <c r="AB29" s="12" t="s">
        <v>13</v>
      </c>
      <c r="AC29" s="12" t="s">
        <v>13</v>
      </c>
      <c r="AD29" s="12" t="s">
        <v>13</v>
      </c>
      <c r="AE29" s="12" t="s">
        <v>13</v>
      </c>
      <c r="AF29" s="12" t="s">
        <v>13</v>
      </c>
      <c r="AG29" s="12" t="s">
        <v>13</v>
      </c>
      <c r="AH29" s="12" t="s">
        <v>13</v>
      </c>
      <c r="AI29" s="12" t="s">
        <v>13</v>
      </c>
      <c r="AJ29" s="12" t="s">
        <v>13</v>
      </c>
      <c r="AK29" s="12" t="s">
        <v>13</v>
      </c>
      <c r="AL29" s="12" t="s">
        <v>13</v>
      </c>
      <c r="AM29" s="12" t="s">
        <v>13</v>
      </c>
      <c r="AN29" s="12" t="s">
        <v>13</v>
      </c>
      <c r="AO29" s="12" t="s">
        <v>13</v>
      </c>
      <c r="AP29" s="12" t="s">
        <v>13</v>
      </c>
      <c r="AQ29" s="12" t="s">
        <v>13</v>
      </c>
      <c r="AR29" s="12" t="s">
        <v>13</v>
      </c>
      <c r="AS29" s="4">
        <f>Arrivals!AZ29+Departures!AZ29</f>
        <v>456693</v>
      </c>
      <c r="AT29" s="4">
        <f>Arrivals!BA29+Departures!BA29</f>
        <v>525495</v>
      </c>
      <c r="AU29" s="9">
        <f t="shared" si="14"/>
        <v>46.5</v>
      </c>
      <c r="AV29" s="9">
        <f t="shared" si="15"/>
        <v>53.5</v>
      </c>
      <c r="AW29" s="13">
        <v>1199</v>
      </c>
      <c r="AX29" s="13">
        <v>486</v>
      </c>
    </row>
    <row r="30" spans="1:50" ht="11.25" customHeight="1" x14ac:dyDescent="0.2">
      <c r="A30" s="41" t="s">
        <v>9</v>
      </c>
      <c r="B30" s="4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</row>
    <row r="31" spans="1:50" x14ac:dyDescent="0.2">
      <c r="A31" s="8">
        <v>42978</v>
      </c>
      <c r="B31" s="4">
        <f>Arrivals!B31+Departures!B31</f>
        <v>13120737</v>
      </c>
      <c r="C31" s="4">
        <f>Arrivals!C31+Departures!C31</f>
        <v>13109082</v>
      </c>
      <c r="D31" s="4">
        <f>Arrivals!D31+Departures!D31</f>
        <v>11655</v>
      </c>
      <c r="E31" s="9">
        <f>ROUND(C31/$B31*100,1)</f>
        <v>99.9</v>
      </c>
      <c r="F31" s="9">
        <f>ROUND(D31/$B31*100,1)</f>
        <v>0.1</v>
      </c>
      <c r="G31" s="13">
        <v>57207</v>
      </c>
      <c r="H31" s="13">
        <v>0</v>
      </c>
      <c r="I31" s="4">
        <f>Arrivals!J31+Departures!J31</f>
        <v>13120737</v>
      </c>
      <c r="J31" s="4">
        <f>Arrivals!K31+Departures!K31</f>
        <v>0</v>
      </c>
      <c r="K31" s="9">
        <f>ROUND(I31/$B31*100,1)</f>
        <v>100</v>
      </c>
      <c r="L31" s="9">
        <f>ROUND(J31/$B31*100,1)</f>
        <v>0</v>
      </c>
      <c r="M31" s="13">
        <v>57208</v>
      </c>
      <c r="N31" s="13">
        <v>0</v>
      </c>
      <c r="O31" s="4">
        <f>Arrivals!Q31+Departures!Q31</f>
        <v>13120737</v>
      </c>
      <c r="P31" s="4">
        <f>Arrivals!R31+Departures!R31</f>
        <v>0</v>
      </c>
      <c r="Q31" s="9">
        <f>ROUND(O31/$B31*100,1)</f>
        <v>100</v>
      </c>
      <c r="R31" s="9">
        <f>ROUND(P31/$B31*100,1)</f>
        <v>0</v>
      </c>
      <c r="S31" s="13">
        <v>57208</v>
      </c>
      <c r="T31" s="13">
        <v>0</v>
      </c>
      <c r="U31" s="4">
        <f>Arrivals!X31+Departures!X31</f>
        <v>13120737</v>
      </c>
      <c r="V31" s="4">
        <f>Arrivals!Y31+Departures!Y31</f>
        <v>0</v>
      </c>
      <c r="W31" s="9">
        <f>ROUND(U31/$B31*100,1)</f>
        <v>100</v>
      </c>
      <c r="X31" s="9">
        <f>ROUND(V31/$B31*100,1)</f>
        <v>0</v>
      </c>
      <c r="Y31" s="13">
        <v>57208</v>
      </c>
      <c r="Z31" s="13">
        <v>0</v>
      </c>
      <c r="AA31" s="4">
        <f>Arrivals!AE31+Departures!AE31</f>
        <v>13120737</v>
      </c>
      <c r="AB31" s="4">
        <f>Arrivals!AF31+Departures!AF31</f>
        <v>0</v>
      </c>
      <c r="AC31" s="9">
        <f>ROUND(AA31/$B31*100,1)</f>
        <v>100</v>
      </c>
      <c r="AD31" s="9">
        <f>ROUND(AB31/$B31*100,1)</f>
        <v>0</v>
      </c>
      <c r="AE31" s="13">
        <v>57208</v>
      </c>
      <c r="AF31" s="13">
        <v>0</v>
      </c>
      <c r="AG31" s="4">
        <f>Arrivals!AL31+Departures!AL31</f>
        <v>13120737</v>
      </c>
      <c r="AH31" s="4">
        <f>Arrivals!AM31+Departures!AM31</f>
        <v>0</v>
      </c>
      <c r="AI31" s="9">
        <f>ROUND(AG31/$B31*100,1)</f>
        <v>100</v>
      </c>
      <c r="AJ31" s="9">
        <f>ROUND(AH31/$B31*100,1)</f>
        <v>0</v>
      </c>
      <c r="AK31" s="13">
        <v>57208</v>
      </c>
      <c r="AL31" s="13">
        <v>0</v>
      </c>
      <c r="AM31" s="4">
        <f>Arrivals!AS31+Departures!AS31</f>
        <v>13120737</v>
      </c>
      <c r="AN31" s="4">
        <f>Arrivals!AT31+Departures!AT31</f>
        <v>0</v>
      </c>
      <c r="AO31" s="9">
        <f>ROUND(AM31/$B31*100,1)</f>
        <v>100</v>
      </c>
      <c r="AP31" s="9">
        <f>ROUND(AN31/$B31*100,1)</f>
        <v>0</v>
      </c>
      <c r="AQ31" s="13">
        <v>57208</v>
      </c>
      <c r="AR31" s="13">
        <v>0</v>
      </c>
      <c r="AS31" s="4">
        <f>Arrivals!AZ31+Departures!AZ31</f>
        <v>13120737</v>
      </c>
      <c r="AT31" s="4">
        <f>Arrivals!BA31+Departures!BA31</f>
        <v>0</v>
      </c>
      <c r="AU31" s="9">
        <f>ROUND(AS31/$B31*100,1)</f>
        <v>100</v>
      </c>
      <c r="AV31" s="9">
        <f>ROUND(AT31/$B31*100,1)</f>
        <v>0</v>
      </c>
      <c r="AW31" s="13">
        <v>57208</v>
      </c>
      <c r="AX31" s="13">
        <v>0</v>
      </c>
    </row>
    <row r="32" spans="1:50" x14ac:dyDescent="0.2">
      <c r="A32" s="8">
        <v>43008</v>
      </c>
      <c r="B32" s="4">
        <f>Arrivals!B32+Departures!B32</f>
        <v>13162603</v>
      </c>
      <c r="C32" s="4">
        <f>Arrivals!C32+Departures!C32</f>
        <v>13150101</v>
      </c>
      <c r="D32" s="4">
        <f>Arrivals!D32+Departures!D32</f>
        <v>12502</v>
      </c>
      <c r="E32" s="9">
        <f t="shared" ref="E32:E46" si="19">ROUND(C32/$B32*100,1)</f>
        <v>99.9</v>
      </c>
      <c r="F32" s="9">
        <f t="shared" ref="F32:F46" si="20">ROUND(D32/$B32*100,1)</f>
        <v>0.1</v>
      </c>
      <c r="G32" s="13">
        <v>55765</v>
      </c>
      <c r="H32" s="13">
        <v>14</v>
      </c>
      <c r="I32" s="4">
        <f>Arrivals!J32+Departures!J32</f>
        <v>13157145</v>
      </c>
      <c r="J32" s="4">
        <f>Arrivals!K32+Departures!K32</f>
        <v>5458</v>
      </c>
      <c r="K32" s="9">
        <f t="shared" ref="K32:K46" si="21">ROUND(I32/$B32*100,1)</f>
        <v>100</v>
      </c>
      <c r="L32" s="9">
        <f t="shared" ref="L32:L46" si="22">ROUND(J32/$B32*100,1)</f>
        <v>0</v>
      </c>
      <c r="M32" s="13">
        <v>55762</v>
      </c>
      <c r="N32" s="13">
        <v>0</v>
      </c>
      <c r="O32" s="4">
        <f>Arrivals!Q32+Departures!Q32</f>
        <v>13162603</v>
      </c>
      <c r="P32" s="4">
        <f>Arrivals!R32+Departures!R32</f>
        <v>0</v>
      </c>
      <c r="Q32" s="9">
        <f t="shared" ref="Q32:Q46" si="23">ROUND(O32/$B32*100,1)</f>
        <v>100</v>
      </c>
      <c r="R32" s="9">
        <f t="shared" ref="R32:R46" si="24">ROUND(P32/$B32*100,1)</f>
        <v>0</v>
      </c>
      <c r="S32" s="13">
        <v>55762</v>
      </c>
      <c r="T32" s="13">
        <v>0</v>
      </c>
      <c r="U32" s="4">
        <f>Arrivals!X32+Departures!X32</f>
        <v>13162603</v>
      </c>
      <c r="V32" s="4">
        <f>Arrivals!Y32+Departures!Y32</f>
        <v>0</v>
      </c>
      <c r="W32" s="9">
        <f t="shared" ref="W32:X49" si="25">ROUND(U32/$B32*100,1)</f>
        <v>100</v>
      </c>
      <c r="X32" s="9">
        <f t="shared" si="25"/>
        <v>0</v>
      </c>
      <c r="Y32" s="13">
        <v>55762</v>
      </c>
      <c r="Z32" s="13">
        <v>0</v>
      </c>
      <c r="AA32" s="4">
        <f>Arrivals!AE32+Departures!AE32</f>
        <v>13162603</v>
      </c>
      <c r="AB32" s="4">
        <f>Arrivals!AF32+Departures!AF32</f>
        <v>0</v>
      </c>
      <c r="AC32" s="9">
        <f t="shared" ref="AC32:AC49" si="26">ROUND(AA32/$B32*100,1)</f>
        <v>100</v>
      </c>
      <c r="AD32" s="9">
        <f t="shared" ref="AD32:AD49" si="27">ROUND(AB32/$B32*100,1)</f>
        <v>0</v>
      </c>
      <c r="AE32" s="13">
        <v>55762</v>
      </c>
      <c r="AF32" s="13">
        <v>0</v>
      </c>
      <c r="AG32" s="4">
        <f>Arrivals!AL32+Departures!AL32</f>
        <v>13162603</v>
      </c>
      <c r="AH32" s="4">
        <f>Arrivals!AM32+Departures!AM32</f>
        <v>0</v>
      </c>
      <c r="AI32" s="9">
        <f t="shared" ref="AI32:AI50" si="28">ROUND(AG32/$B32*100,1)</f>
        <v>100</v>
      </c>
      <c r="AJ32" s="9">
        <f t="shared" ref="AJ32:AJ50" si="29">ROUND(AH32/$B32*100,1)</f>
        <v>0</v>
      </c>
      <c r="AK32" s="13">
        <v>55762</v>
      </c>
      <c r="AL32" s="13">
        <v>0</v>
      </c>
      <c r="AM32" s="4">
        <f>Arrivals!AS32+Departures!AS32</f>
        <v>13162603</v>
      </c>
      <c r="AN32" s="4">
        <f>Arrivals!AT32+Departures!AT32</f>
        <v>0</v>
      </c>
      <c r="AO32" s="9">
        <f t="shared" ref="AO32:AO52" si="30">ROUND(AM32/$B32*100,1)</f>
        <v>100</v>
      </c>
      <c r="AP32" s="9">
        <f t="shared" ref="AP32:AP52" si="31">ROUND(AN32/$B32*100,1)</f>
        <v>0</v>
      </c>
      <c r="AQ32" s="13">
        <v>55762</v>
      </c>
      <c r="AR32" s="13">
        <v>0</v>
      </c>
      <c r="AS32" s="4">
        <f>Arrivals!AZ32+Departures!AZ32</f>
        <v>13162603</v>
      </c>
      <c r="AT32" s="4">
        <f>Arrivals!BA32+Departures!BA32</f>
        <v>0</v>
      </c>
      <c r="AU32" s="9">
        <f t="shared" ref="AU32:AU53" si="32">ROUND(AS32/$B32*100,1)</f>
        <v>100</v>
      </c>
      <c r="AV32" s="9">
        <f t="shared" ref="AV32:AV53" si="33">ROUND(AT32/$B32*100,1)</f>
        <v>0</v>
      </c>
      <c r="AW32" s="13">
        <v>55762</v>
      </c>
      <c r="AX32" s="13">
        <v>0</v>
      </c>
    </row>
    <row r="33" spans="1:50" x14ac:dyDescent="0.2">
      <c r="A33" s="8">
        <v>43039</v>
      </c>
      <c r="B33" s="4">
        <f>Arrivals!B33+Departures!B33</f>
        <v>13240561</v>
      </c>
      <c r="C33" s="4">
        <f>Arrivals!C33+Departures!C33</f>
        <v>13224596</v>
      </c>
      <c r="D33" s="4">
        <f>Arrivals!D33+Departures!D33</f>
        <v>15965</v>
      </c>
      <c r="E33" s="9">
        <f t="shared" si="19"/>
        <v>99.9</v>
      </c>
      <c r="F33" s="9">
        <f t="shared" si="20"/>
        <v>0.1</v>
      </c>
      <c r="G33" s="13">
        <v>54642</v>
      </c>
      <c r="H33" s="13">
        <v>44</v>
      </c>
      <c r="I33" s="4">
        <f>Arrivals!J33+Departures!J33</f>
        <v>13234302</v>
      </c>
      <c r="J33" s="4">
        <f>Arrivals!K33+Departures!K33</f>
        <v>6259</v>
      </c>
      <c r="K33" s="9">
        <f t="shared" si="21"/>
        <v>100</v>
      </c>
      <c r="L33" s="9">
        <f t="shared" si="22"/>
        <v>0</v>
      </c>
      <c r="M33" s="13">
        <v>54624</v>
      </c>
      <c r="N33" s="13">
        <v>18</v>
      </c>
      <c r="O33" s="4">
        <f>Arrivals!Q33+Departures!Q33</f>
        <v>13240533</v>
      </c>
      <c r="P33" s="4">
        <f>Arrivals!R33+Departures!R33</f>
        <v>28</v>
      </c>
      <c r="Q33" s="9">
        <f t="shared" si="23"/>
        <v>100</v>
      </c>
      <c r="R33" s="9">
        <f t="shared" si="24"/>
        <v>0</v>
      </c>
      <c r="S33" s="13">
        <v>54605</v>
      </c>
      <c r="T33" s="13">
        <v>1</v>
      </c>
      <c r="U33" s="4">
        <f>Arrivals!X33+Departures!X33</f>
        <v>13240561</v>
      </c>
      <c r="V33" s="4">
        <f>Arrivals!Y33+Departures!Y33</f>
        <v>0</v>
      </c>
      <c r="W33" s="9">
        <f t="shared" si="25"/>
        <v>100</v>
      </c>
      <c r="X33" s="9">
        <f t="shared" si="25"/>
        <v>0</v>
      </c>
      <c r="Y33" s="13">
        <v>54602</v>
      </c>
      <c r="Z33" s="13">
        <v>0</v>
      </c>
      <c r="AA33" s="4">
        <f>Arrivals!AE33+Departures!AE33</f>
        <v>13240561</v>
      </c>
      <c r="AB33" s="4">
        <f>Arrivals!AF33+Departures!AF33</f>
        <v>0</v>
      </c>
      <c r="AC33" s="9">
        <f t="shared" si="26"/>
        <v>100</v>
      </c>
      <c r="AD33" s="9">
        <f t="shared" si="27"/>
        <v>0</v>
      </c>
      <c r="AE33" s="13">
        <v>54602</v>
      </c>
      <c r="AF33" s="13">
        <v>0</v>
      </c>
      <c r="AG33" s="4">
        <f>Arrivals!AL33+Departures!AL33</f>
        <v>13240561</v>
      </c>
      <c r="AH33" s="4">
        <f>Arrivals!AM33+Departures!AM33</f>
        <v>0</v>
      </c>
      <c r="AI33" s="9">
        <f t="shared" si="28"/>
        <v>100</v>
      </c>
      <c r="AJ33" s="9">
        <f t="shared" si="29"/>
        <v>0</v>
      </c>
      <c r="AK33" s="13">
        <v>54602</v>
      </c>
      <c r="AL33" s="13">
        <v>0</v>
      </c>
      <c r="AM33" s="4">
        <f>Arrivals!AS33+Departures!AS33</f>
        <v>13240561</v>
      </c>
      <c r="AN33" s="4">
        <f>Arrivals!AT33+Departures!AT33</f>
        <v>0</v>
      </c>
      <c r="AO33" s="9">
        <f t="shared" si="30"/>
        <v>100</v>
      </c>
      <c r="AP33" s="9">
        <f t="shared" si="31"/>
        <v>0</v>
      </c>
      <c r="AQ33" s="13">
        <v>54602</v>
      </c>
      <c r="AR33" s="13">
        <v>0</v>
      </c>
      <c r="AS33" s="4">
        <f>Arrivals!AZ33+Departures!AZ33</f>
        <v>13240561</v>
      </c>
      <c r="AT33" s="4">
        <f>Arrivals!BA33+Departures!BA33</f>
        <v>0</v>
      </c>
      <c r="AU33" s="9">
        <f t="shared" si="32"/>
        <v>100</v>
      </c>
      <c r="AV33" s="9">
        <f t="shared" si="33"/>
        <v>0</v>
      </c>
      <c r="AW33" s="13">
        <v>54602</v>
      </c>
      <c r="AX33" s="13">
        <v>0</v>
      </c>
    </row>
    <row r="34" spans="1:50" x14ac:dyDescent="0.2">
      <c r="A34" s="8">
        <v>43069</v>
      </c>
      <c r="B34" s="4">
        <f>Arrivals!B34+Departures!B34</f>
        <v>13313037</v>
      </c>
      <c r="C34" s="4">
        <f>Arrivals!C34+Departures!C34</f>
        <v>13290546</v>
      </c>
      <c r="D34" s="4">
        <f>Arrivals!D34+Departures!D34</f>
        <v>22491</v>
      </c>
      <c r="E34" s="9">
        <f t="shared" si="19"/>
        <v>99.8</v>
      </c>
      <c r="F34" s="9">
        <f t="shared" si="20"/>
        <v>0.2</v>
      </c>
      <c r="G34" s="13">
        <v>53831</v>
      </c>
      <c r="H34" s="13">
        <v>72</v>
      </c>
      <c r="I34" s="4">
        <f>Arrivals!J34+Departures!J34</f>
        <v>13303097</v>
      </c>
      <c r="J34" s="4">
        <f>Arrivals!K34+Departures!K34</f>
        <v>9940</v>
      </c>
      <c r="K34" s="9">
        <f t="shared" si="21"/>
        <v>99.9</v>
      </c>
      <c r="L34" s="9">
        <f t="shared" si="22"/>
        <v>0.1</v>
      </c>
      <c r="M34" s="13">
        <v>53847</v>
      </c>
      <c r="N34" s="13">
        <v>46</v>
      </c>
      <c r="O34" s="4">
        <f>Arrivals!Q34+Departures!Q34</f>
        <v>13311645</v>
      </c>
      <c r="P34" s="4">
        <f>Arrivals!R34+Departures!R34</f>
        <v>1392</v>
      </c>
      <c r="Q34" s="9">
        <f t="shared" si="23"/>
        <v>100</v>
      </c>
      <c r="R34" s="9">
        <f t="shared" si="24"/>
        <v>0</v>
      </c>
      <c r="S34" s="13">
        <v>53857</v>
      </c>
      <c r="T34" s="13">
        <v>25</v>
      </c>
      <c r="U34" s="4">
        <f>Arrivals!X34+Departures!X34</f>
        <v>13313011</v>
      </c>
      <c r="V34" s="4">
        <f>Arrivals!Y34+Departures!Y34</f>
        <v>26</v>
      </c>
      <c r="W34" s="9">
        <f t="shared" si="25"/>
        <v>100</v>
      </c>
      <c r="X34" s="9">
        <f t="shared" si="25"/>
        <v>0</v>
      </c>
      <c r="Y34" s="13">
        <v>53831</v>
      </c>
      <c r="Z34" s="13">
        <v>3</v>
      </c>
      <c r="AA34" s="4">
        <f>Arrivals!AE34+Departures!AE34</f>
        <v>13313037</v>
      </c>
      <c r="AB34" s="4">
        <f>Arrivals!AF34+Departures!AF34</f>
        <v>0</v>
      </c>
      <c r="AC34" s="9">
        <f t="shared" si="26"/>
        <v>100</v>
      </c>
      <c r="AD34" s="9">
        <f t="shared" si="27"/>
        <v>0</v>
      </c>
      <c r="AE34" s="13">
        <v>53827</v>
      </c>
      <c r="AF34" s="13">
        <v>0</v>
      </c>
      <c r="AG34" s="4">
        <f>Arrivals!AL34+Departures!AL34</f>
        <v>13313037</v>
      </c>
      <c r="AH34" s="4">
        <f>Arrivals!AM34+Departures!AM34</f>
        <v>0</v>
      </c>
      <c r="AI34" s="9">
        <f t="shared" si="28"/>
        <v>100</v>
      </c>
      <c r="AJ34" s="9">
        <f t="shared" si="29"/>
        <v>0</v>
      </c>
      <c r="AK34" s="13">
        <v>53827</v>
      </c>
      <c r="AL34" s="13">
        <v>0</v>
      </c>
      <c r="AM34" s="4">
        <f>Arrivals!AS34+Departures!AS34</f>
        <v>13313037</v>
      </c>
      <c r="AN34" s="4">
        <f>Arrivals!AT34+Departures!AT34</f>
        <v>0</v>
      </c>
      <c r="AO34" s="9">
        <f t="shared" si="30"/>
        <v>100</v>
      </c>
      <c r="AP34" s="9">
        <f t="shared" si="31"/>
        <v>0</v>
      </c>
      <c r="AQ34" s="13">
        <v>53827</v>
      </c>
      <c r="AR34" s="13">
        <v>0</v>
      </c>
      <c r="AS34" s="4">
        <f>Arrivals!AZ34+Departures!AZ34</f>
        <v>13313037</v>
      </c>
      <c r="AT34" s="4">
        <f>Arrivals!BA34+Departures!BA34</f>
        <v>0</v>
      </c>
      <c r="AU34" s="9">
        <f t="shared" si="32"/>
        <v>100</v>
      </c>
      <c r="AV34" s="9">
        <f t="shared" si="33"/>
        <v>0</v>
      </c>
      <c r="AW34" s="13">
        <v>53827</v>
      </c>
      <c r="AX34" s="13">
        <v>0</v>
      </c>
    </row>
    <row r="35" spans="1:50" x14ac:dyDescent="0.2">
      <c r="A35" s="8">
        <v>43100</v>
      </c>
      <c r="B35" s="4">
        <f>Arrivals!B35+Departures!B35</f>
        <v>13379695</v>
      </c>
      <c r="C35" s="4">
        <f>Arrivals!C35+Departures!C35</f>
        <v>13345434</v>
      </c>
      <c r="D35" s="4">
        <f>Arrivals!D35+Departures!D35</f>
        <v>34261</v>
      </c>
      <c r="E35" s="9">
        <f t="shared" si="19"/>
        <v>99.7</v>
      </c>
      <c r="F35" s="9">
        <f t="shared" si="20"/>
        <v>0.3</v>
      </c>
      <c r="G35" s="13">
        <v>52538</v>
      </c>
      <c r="H35" s="13">
        <v>110</v>
      </c>
      <c r="I35" s="4">
        <f>Arrivals!J35+Departures!J35</f>
        <v>13362129</v>
      </c>
      <c r="J35" s="4">
        <f>Arrivals!K35+Departures!K35</f>
        <v>17566</v>
      </c>
      <c r="K35" s="9">
        <f t="shared" si="21"/>
        <v>99.9</v>
      </c>
      <c r="L35" s="9">
        <f t="shared" si="22"/>
        <v>0.1</v>
      </c>
      <c r="M35" s="13">
        <v>52651</v>
      </c>
      <c r="N35" s="13">
        <v>84</v>
      </c>
      <c r="O35" s="4">
        <f>Arrivals!Q35+Departures!Q35</f>
        <v>13373527</v>
      </c>
      <c r="P35" s="4">
        <f>Arrivals!R35+Departures!R35</f>
        <v>6168</v>
      </c>
      <c r="Q35" s="9">
        <f t="shared" si="23"/>
        <v>100</v>
      </c>
      <c r="R35" s="9">
        <f t="shared" si="24"/>
        <v>0</v>
      </c>
      <c r="S35" s="13">
        <v>52712</v>
      </c>
      <c r="T35" s="13">
        <v>63</v>
      </c>
      <c r="U35" s="4">
        <f>Arrivals!X35+Departures!X35</f>
        <v>13378242</v>
      </c>
      <c r="V35" s="4">
        <f>Arrivals!Y35+Departures!Y35</f>
        <v>1453</v>
      </c>
      <c r="W35" s="9">
        <f t="shared" si="25"/>
        <v>100</v>
      </c>
      <c r="X35" s="9">
        <f t="shared" si="25"/>
        <v>0</v>
      </c>
      <c r="Y35" s="13">
        <v>52660</v>
      </c>
      <c r="Z35" s="13">
        <v>33</v>
      </c>
      <c r="AA35" s="4">
        <f>Arrivals!AE35+Departures!AE35</f>
        <v>13379672</v>
      </c>
      <c r="AB35" s="4">
        <f>Arrivals!AF35+Departures!AF35</f>
        <v>23</v>
      </c>
      <c r="AC35" s="9">
        <f t="shared" si="26"/>
        <v>100</v>
      </c>
      <c r="AD35" s="9">
        <f t="shared" si="27"/>
        <v>0</v>
      </c>
      <c r="AE35" s="13">
        <v>52642</v>
      </c>
      <c r="AF35" s="13">
        <v>3</v>
      </c>
      <c r="AG35" s="4">
        <f>Arrivals!AL35+Departures!AL35</f>
        <v>13379695</v>
      </c>
      <c r="AH35" s="4">
        <f>Arrivals!AM35+Departures!AM35</f>
        <v>0</v>
      </c>
      <c r="AI35" s="9">
        <f t="shared" si="28"/>
        <v>100</v>
      </c>
      <c r="AJ35" s="9">
        <f t="shared" si="29"/>
        <v>0</v>
      </c>
      <c r="AK35" s="13">
        <v>52640</v>
      </c>
      <c r="AL35" s="13">
        <v>0</v>
      </c>
      <c r="AM35" s="4">
        <f>Arrivals!AS35+Departures!AS35</f>
        <v>13379695</v>
      </c>
      <c r="AN35" s="4">
        <f>Arrivals!AT35+Departures!AT35</f>
        <v>0</v>
      </c>
      <c r="AO35" s="9">
        <f t="shared" si="30"/>
        <v>100</v>
      </c>
      <c r="AP35" s="9">
        <f t="shared" si="31"/>
        <v>0</v>
      </c>
      <c r="AQ35" s="13">
        <v>52640</v>
      </c>
      <c r="AR35" s="13">
        <v>0</v>
      </c>
      <c r="AS35" s="4">
        <f>Arrivals!AZ35+Departures!AZ35</f>
        <v>13379695</v>
      </c>
      <c r="AT35" s="4">
        <f>Arrivals!BA35+Departures!BA35</f>
        <v>0</v>
      </c>
      <c r="AU35" s="9">
        <f t="shared" si="32"/>
        <v>100</v>
      </c>
      <c r="AV35" s="9">
        <f t="shared" si="33"/>
        <v>0</v>
      </c>
      <c r="AW35" s="13">
        <v>52640</v>
      </c>
      <c r="AX35" s="13">
        <v>0</v>
      </c>
    </row>
    <row r="36" spans="1:50" x14ac:dyDescent="0.2">
      <c r="A36" s="8">
        <v>43131</v>
      </c>
      <c r="B36" s="4">
        <f>Arrivals!B36+Departures!B36</f>
        <v>13426812</v>
      </c>
      <c r="C36" s="4">
        <f>Arrivals!C36+Departures!C36</f>
        <v>13363828</v>
      </c>
      <c r="D36" s="4">
        <f>Arrivals!D36+Departures!D36</f>
        <v>62984</v>
      </c>
      <c r="E36" s="9">
        <f t="shared" si="19"/>
        <v>99.5</v>
      </c>
      <c r="F36" s="9">
        <f t="shared" si="20"/>
        <v>0.5</v>
      </c>
      <c r="G36" s="13">
        <v>51895</v>
      </c>
      <c r="H36" s="13">
        <v>192</v>
      </c>
      <c r="I36" s="4">
        <f>Arrivals!J36+Departures!J36</f>
        <v>13395242</v>
      </c>
      <c r="J36" s="4">
        <f>Arrivals!K36+Departures!K36</f>
        <v>31570</v>
      </c>
      <c r="K36" s="9">
        <f t="shared" si="21"/>
        <v>99.8</v>
      </c>
      <c r="L36" s="9">
        <f t="shared" si="22"/>
        <v>0.2</v>
      </c>
      <c r="M36" s="13">
        <v>52585</v>
      </c>
      <c r="N36" s="13">
        <v>145</v>
      </c>
      <c r="O36" s="4">
        <f>Arrivals!Q36+Departures!Q36</f>
        <v>13411503</v>
      </c>
      <c r="P36" s="4">
        <f>Arrivals!R36+Departures!R36</f>
        <v>15309</v>
      </c>
      <c r="Q36" s="9">
        <f t="shared" si="23"/>
        <v>99.9</v>
      </c>
      <c r="R36" s="9">
        <f t="shared" si="24"/>
        <v>0.1</v>
      </c>
      <c r="S36" s="13">
        <v>52880</v>
      </c>
      <c r="T36" s="13">
        <v>103</v>
      </c>
      <c r="U36" s="4">
        <f>Arrivals!X36+Departures!X36</f>
        <v>13420295</v>
      </c>
      <c r="V36" s="4">
        <f>Arrivals!Y36+Departures!Y36</f>
        <v>6517</v>
      </c>
      <c r="W36" s="9">
        <f t="shared" si="25"/>
        <v>100</v>
      </c>
      <c r="X36" s="9">
        <f t="shared" si="25"/>
        <v>0</v>
      </c>
      <c r="Y36" s="13">
        <v>52805</v>
      </c>
      <c r="Z36" s="13">
        <v>71</v>
      </c>
      <c r="AA36" s="4">
        <f>Arrivals!AE36+Departures!AE36</f>
        <v>13424214</v>
      </c>
      <c r="AB36" s="4">
        <f>Arrivals!AF36+Departures!AF36</f>
        <v>2598</v>
      </c>
      <c r="AC36" s="9">
        <f t="shared" si="26"/>
        <v>100</v>
      </c>
      <c r="AD36" s="9">
        <f t="shared" si="27"/>
        <v>0</v>
      </c>
      <c r="AE36" s="13">
        <v>52672</v>
      </c>
      <c r="AF36" s="13">
        <v>35</v>
      </c>
      <c r="AG36" s="4">
        <f>Arrivals!AL36+Departures!AL36</f>
        <v>13426735</v>
      </c>
      <c r="AH36" s="4">
        <f>Arrivals!AM36+Departures!AM36</f>
        <v>77</v>
      </c>
      <c r="AI36" s="9">
        <f t="shared" si="28"/>
        <v>100</v>
      </c>
      <c r="AJ36" s="9">
        <f t="shared" si="29"/>
        <v>0</v>
      </c>
      <c r="AK36" s="13">
        <v>52651</v>
      </c>
      <c r="AL36" s="13">
        <v>5</v>
      </c>
      <c r="AM36" s="4">
        <f>Arrivals!AS36+Departures!AS36</f>
        <v>13426812</v>
      </c>
      <c r="AN36" s="4">
        <f>Arrivals!AT36+Departures!AT36</f>
        <v>0</v>
      </c>
      <c r="AO36" s="9">
        <f t="shared" si="30"/>
        <v>100</v>
      </c>
      <c r="AP36" s="9">
        <f t="shared" si="31"/>
        <v>0</v>
      </c>
      <c r="AQ36" s="13">
        <v>52654</v>
      </c>
      <c r="AR36" s="13">
        <v>0</v>
      </c>
      <c r="AS36" s="4">
        <f>Arrivals!AZ36+Departures!AZ36</f>
        <v>13426812</v>
      </c>
      <c r="AT36" s="4">
        <f>Arrivals!BA36+Departures!BA36</f>
        <v>0</v>
      </c>
      <c r="AU36" s="9">
        <f t="shared" si="32"/>
        <v>100</v>
      </c>
      <c r="AV36" s="9">
        <f t="shared" si="33"/>
        <v>0</v>
      </c>
      <c r="AW36" s="13">
        <v>52654</v>
      </c>
      <c r="AX36" s="13">
        <v>0</v>
      </c>
    </row>
    <row r="37" spans="1:50" x14ac:dyDescent="0.2">
      <c r="A37" s="8">
        <v>43159</v>
      </c>
      <c r="B37" s="4">
        <f>Arrivals!B37+Departures!B37</f>
        <v>13489241</v>
      </c>
      <c r="C37" s="4">
        <f>Arrivals!C37+Departures!C37</f>
        <v>13393840</v>
      </c>
      <c r="D37" s="4">
        <f>Arrivals!D37+Departures!D37</f>
        <v>95401</v>
      </c>
      <c r="E37" s="9">
        <f t="shared" si="19"/>
        <v>99.3</v>
      </c>
      <c r="F37" s="9">
        <f t="shared" si="20"/>
        <v>0.7</v>
      </c>
      <c r="G37" s="13">
        <v>50025</v>
      </c>
      <c r="H37" s="13">
        <v>255</v>
      </c>
      <c r="I37" s="4">
        <f>Arrivals!J37+Departures!J37</f>
        <v>13432552</v>
      </c>
      <c r="J37" s="4">
        <f>Arrivals!K37+Departures!K37</f>
        <v>56689</v>
      </c>
      <c r="K37" s="9">
        <f t="shared" si="21"/>
        <v>99.6</v>
      </c>
      <c r="L37" s="9">
        <f t="shared" si="22"/>
        <v>0.4</v>
      </c>
      <c r="M37" s="13">
        <v>51082</v>
      </c>
      <c r="N37" s="13">
        <v>195</v>
      </c>
      <c r="O37" s="4">
        <f>Arrivals!Q37+Departures!Q37</f>
        <v>13461462</v>
      </c>
      <c r="P37" s="4">
        <f>Arrivals!R37+Departures!R37</f>
        <v>27779</v>
      </c>
      <c r="Q37" s="9">
        <f t="shared" si="23"/>
        <v>99.8</v>
      </c>
      <c r="R37" s="9">
        <f t="shared" si="24"/>
        <v>0.2</v>
      </c>
      <c r="S37" s="13">
        <v>51704</v>
      </c>
      <c r="T37" s="13">
        <v>134</v>
      </c>
      <c r="U37" s="4">
        <f>Arrivals!X37+Departures!X37</f>
        <v>13475243</v>
      </c>
      <c r="V37" s="4">
        <f>Arrivals!Y37+Departures!Y37</f>
        <v>13998</v>
      </c>
      <c r="W37" s="9">
        <f t="shared" si="25"/>
        <v>99.9</v>
      </c>
      <c r="X37" s="9">
        <f t="shared" si="25"/>
        <v>0.1</v>
      </c>
      <c r="Y37" s="13">
        <v>51645</v>
      </c>
      <c r="Z37" s="13">
        <v>104</v>
      </c>
      <c r="AA37" s="4">
        <f>Arrivals!AE37+Departures!AE37</f>
        <v>13481228</v>
      </c>
      <c r="AB37" s="4">
        <f>Arrivals!AF37+Departures!AF37</f>
        <v>8013</v>
      </c>
      <c r="AC37" s="9">
        <f t="shared" si="26"/>
        <v>99.9</v>
      </c>
      <c r="AD37" s="9">
        <f t="shared" si="27"/>
        <v>0.1</v>
      </c>
      <c r="AE37" s="13">
        <v>51472</v>
      </c>
      <c r="AF37" s="13">
        <v>73</v>
      </c>
      <c r="AG37" s="4">
        <f>Arrivals!AL37+Departures!AL37</f>
        <v>13487266</v>
      </c>
      <c r="AH37" s="4">
        <f>Arrivals!AM37+Departures!AM37</f>
        <v>1975</v>
      </c>
      <c r="AI37" s="9">
        <f>ROUND(AG37/$B37*100,1)</f>
        <v>100</v>
      </c>
      <c r="AJ37" s="9">
        <f t="shared" si="29"/>
        <v>0</v>
      </c>
      <c r="AK37" s="13">
        <v>51464</v>
      </c>
      <c r="AL37" s="13">
        <v>31</v>
      </c>
      <c r="AM37" s="4">
        <f>Arrivals!AS37+Departures!AS37</f>
        <v>13489224</v>
      </c>
      <c r="AN37" s="4">
        <f>Arrivals!AT37+Departures!AT37</f>
        <v>17</v>
      </c>
      <c r="AO37" s="9">
        <f t="shared" si="30"/>
        <v>100</v>
      </c>
      <c r="AP37" s="9">
        <f t="shared" si="31"/>
        <v>0</v>
      </c>
      <c r="AQ37" s="13">
        <v>51473</v>
      </c>
      <c r="AR37" s="13">
        <v>0</v>
      </c>
      <c r="AS37" s="4">
        <f>Arrivals!AZ37+Departures!AZ37</f>
        <v>13489241</v>
      </c>
      <c r="AT37" s="4">
        <f>Arrivals!BA37+Departures!BA37</f>
        <v>0</v>
      </c>
      <c r="AU37" s="9">
        <f t="shared" si="32"/>
        <v>100</v>
      </c>
      <c r="AV37" s="9">
        <f t="shared" si="33"/>
        <v>0</v>
      </c>
      <c r="AW37" s="13">
        <v>51473</v>
      </c>
      <c r="AX37" s="13">
        <v>0</v>
      </c>
    </row>
    <row r="38" spans="1:50" x14ac:dyDescent="0.2">
      <c r="A38" s="8">
        <v>43190</v>
      </c>
      <c r="B38" s="4">
        <f>Arrivals!B38+Departures!B38</f>
        <v>13581697</v>
      </c>
      <c r="C38" s="4">
        <f>Arrivals!C38+Departures!C38</f>
        <v>13449706</v>
      </c>
      <c r="D38" s="4">
        <f>Arrivals!D38+Departures!D38</f>
        <v>131991</v>
      </c>
      <c r="E38" s="9">
        <f t="shared" si="19"/>
        <v>99</v>
      </c>
      <c r="F38" s="9">
        <f t="shared" si="20"/>
        <v>1</v>
      </c>
      <c r="G38" s="13">
        <v>48796</v>
      </c>
      <c r="H38" s="13">
        <v>288</v>
      </c>
      <c r="I38" s="4">
        <f>Arrivals!J38+Departures!J38</f>
        <v>13493494</v>
      </c>
      <c r="J38" s="4">
        <f>Arrivals!K38+Departures!K38</f>
        <v>88203</v>
      </c>
      <c r="K38" s="9">
        <f t="shared" si="21"/>
        <v>99.4</v>
      </c>
      <c r="L38" s="9">
        <f t="shared" si="22"/>
        <v>0.6</v>
      </c>
      <c r="M38" s="13">
        <v>50031</v>
      </c>
      <c r="N38" s="13">
        <v>245</v>
      </c>
      <c r="O38" s="4">
        <f>Arrivals!Q38+Departures!Q38</f>
        <v>13527743</v>
      </c>
      <c r="P38" s="4">
        <f>Arrivals!R38+Departures!R38</f>
        <v>53954</v>
      </c>
      <c r="Q38" s="9">
        <f t="shared" si="23"/>
        <v>99.6</v>
      </c>
      <c r="R38" s="9">
        <f t="shared" si="24"/>
        <v>0.4</v>
      </c>
      <c r="S38" s="13">
        <v>50930</v>
      </c>
      <c r="T38" s="13">
        <v>186</v>
      </c>
      <c r="U38" s="4">
        <f>Arrivals!X38+Departures!X38</f>
        <v>13556296</v>
      </c>
      <c r="V38" s="4">
        <f>Arrivals!Y38+Departures!Y38</f>
        <v>25401</v>
      </c>
      <c r="W38" s="9">
        <f t="shared" si="25"/>
        <v>99.8</v>
      </c>
      <c r="X38" s="9">
        <f t="shared" si="25"/>
        <v>0.2</v>
      </c>
      <c r="Y38" s="13">
        <v>50818</v>
      </c>
      <c r="Z38" s="13">
        <v>133</v>
      </c>
      <c r="AA38" s="4">
        <f>Arrivals!AE38+Departures!AE38</f>
        <v>13565239</v>
      </c>
      <c r="AB38" s="4">
        <f>Arrivals!AF38+Departures!AF38</f>
        <v>16458</v>
      </c>
      <c r="AC38" s="9">
        <f t="shared" si="26"/>
        <v>99.9</v>
      </c>
      <c r="AD38" s="9">
        <f t="shared" si="27"/>
        <v>0.1</v>
      </c>
      <c r="AE38" s="13">
        <v>50628</v>
      </c>
      <c r="AF38" s="13">
        <v>103</v>
      </c>
      <c r="AG38" s="4">
        <f>Arrivals!AL38+Departures!AL38</f>
        <v>13574966</v>
      </c>
      <c r="AH38" s="4">
        <f>Arrivals!AM38+Departures!AM38</f>
        <v>6731</v>
      </c>
      <c r="AI38" s="9">
        <f>ROUND(AG38/$B38*100,1)</f>
        <v>100</v>
      </c>
      <c r="AJ38" s="9">
        <f t="shared" si="29"/>
        <v>0</v>
      </c>
      <c r="AK38" s="13">
        <v>50609</v>
      </c>
      <c r="AL38" s="13">
        <v>61</v>
      </c>
      <c r="AM38" s="4">
        <f>Arrivals!AS38+Departures!AS38</f>
        <v>13580759</v>
      </c>
      <c r="AN38" s="4">
        <f>Arrivals!AT38+Departures!AT38</f>
        <v>938</v>
      </c>
      <c r="AO38" s="9">
        <f t="shared" si="30"/>
        <v>100</v>
      </c>
      <c r="AP38" s="9">
        <f t="shared" si="31"/>
        <v>0</v>
      </c>
      <c r="AQ38" s="13">
        <v>50586</v>
      </c>
      <c r="AR38" s="13">
        <v>17</v>
      </c>
      <c r="AS38" s="4">
        <f>Arrivals!AZ38+Departures!AZ38</f>
        <v>13581667</v>
      </c>
      <c r="AT38" s="4">
        <f>Arrivals!BA38+Departures!BA38</f>
        <v>30</v>
      </c>
      <c r="AU38" s="9">
        <f t="shared" si="32"/>
        <v>100</v>
      </c>
      <c r="AV38" s="9">
        <f t="shared" si="33"/>
        <v>0</v>
      </c>
      <c r="AW38" s="13">
        <v>50556</v>
      </c>
      <c r="AX38" s="13">
        <v>4</v>
      </c>
    </row>
    <row r="39" spans="1:50" x14ac:dyDescent="0.2">
      <c r="A39" s="8">
        <v>43220</v>
      </c>
      <c r="B39" s="4">
        <f>Arrivals!B39+Departures!B39</f>
        <v>13582468</v>
      </c>
      <c r="C39" s="4">
        <f>Arrivals!C39+Departures!C39</f>
        <v>13412533</v>
      </c>
      <c r="D39" s="4">
        <f>Arrivals!D39+Departures!D39</f>
        <v>169935</v>
      </c>
      <c r="E39" s="9">
        <f t="shared" si="19"/>
        <v>98.7</v>
      </c>
      <c r="F39" s="9">
        <f t="shared" si="20"/>
        <v>1.3</v>
      </c>
      <c r="G39" s="13">
        <v>48131</v>
      </c>
      <c r="H39" s="13">
        <v>326</v>
      </c>
      <c r="I39" s="4">
        <f>Arrivals!J39+Departures!J39</f>
        <v>13461387</v>
      </c>
      <c r="J39" s="4">
        <f>Arrivals!K39+Departures!K39</f>
        <v>121081</v>
      </c>
      <c r="K39" s="9">
        <f t="shared" si="21"/>
        <v>99.1</v>
      </c>
      <c r="L39" s="9">
        <f t="shared" si="22"/>
        <v>0.9</v>
      </c>
      <c r="M39" s="13">
        <v>49568</v>
      </c>
      <c r="N39" s="13">
        <v>287</v>
      </c>
      <c r="O39" s="4">
        <f>Arrivals!Q39+Departures!Q39</f>
        <v>13499791</v>
      </c>
      <c r="P39" s="4">
        <f>Arrivals!R39+Departures!R39</f>
        <v>82677</v>
      </c>
      <c r="Q39" s="9">
        <f>ROUND(O39/$B39*100,1)</f>
        <v>99.4</v>
      </c>
      <c r="R39" s="9">
        <f t="shared" si="24"/>
        <v>0.6</v>
      </c>
      <c r="S39" s="13">
        <v>50699</v>
      </c>
      <c r="T39" s="13">
        <v>250</v>
      </c>
      <c r="U39" s="4">
        <f>Arrivals!X39+Departures!X39</f>
        <v>13533756</v>
      </c>
      <c r="V39" s="4">
        <f>Arrivals!Y39+Departures!Y39</f>
        <v>48712</v>
      </c>
      <c r="W39" s="9">
        <f t="shared" si="25"/>
        <v>99.6</v>
      </c>
      <c r="X39" s="9">
        <f t="shared" si="25"/>
        <v>0.4</v>
      </c>
      <c r="Y39" s="13">
        <v>50563</v>
      </c>
      <c r="Z39" s="13">
        <v>193</v>
      </c>
      <c r="AA39" s="4">
        <f>Arrivals!AE39+Departures!AE39</f>
        <v>13550905</v>
      </c>
      <c r="AB39" s="4">
        <f>Arrivals!AF39+Departures!AF39</f>
        <v>31563</v>
      </c>
      <c r="AC39" s="9">
        <f t="shared" si="26"/>
        <v>99.8</v>
      </c>
      <c r="AD39" s="9">
        <f t="shared" si="27"/>
        <v>0.2</v>
      </c>
      <c r="AE39" s="13">
        <v>50207</v>
      </c>
      <c r="AF39" s="13">
        <v>135</v>
      </c>
      <c r="AG39" s="4">
        <f>Arrivals!AL39+Departures!AL39</f>
        <v>13568559</v>
      </c>
      <c r="AH39" s="4">
        <f>Arrivals!AM39+Departures!AM39</f>
        <v>13909</v>
      </c>
      <c r="AI39" s="9">
        <f t="shared" si="28"/>
        <v>99.9</v>
      </c>
      <c r="AJ39" s="9">
        <f t="shared" si="29"/>
        <v>0.1</v>
      </c>
      <c r="AK39" s="13">
        <v>50163</v>
      </c>
      <c r="AL39" s="13">
        <v>100</v>
      </c>
      <c r="AM39" s="4">
        <f>Arrivals!AS39+Departures!AS39</f>
        <v>13578173</v>
      </c>
      <c r="AN39" s="4">
        <f>Arrivals!AT39+Departures!AT39</f>
        <v>4295</v>
      </c>
      <c r="AO39" s="9">
        <f t="shared" si="30"/>
        <v>100</v>
      </c>
      <c r="AP39" s="9">
        <f t="shared" si="31"/>
        <v>0</v>
      </c>
      <c r="AQ39" s="13">
        <v>49998</v>
      </c>
      <c r="AR39" s="13">
        <v>48</v>
      </c>
      <c r="AS39" s="4">
        <f>Arrivals!AZ39+Departures!AZ39</f>
        <v>13581052</v>
      </c>
      <c r="AT39" s="4">
        <f>Arrivals!BA39+Departures!BA39</f>
        <v>1416</v>
      </c>
      <c r="AU39" s="9">
        <f t="shared" si="32"/>
        <v>100</v>
      </c>
      <c r="AV39" s="9">
        <f t="shared" si="33"/>
        <v>0</v>
      </c>
      <c r="AW39" s="13">
        <v>49906</v>
      </c>
      <c r="AX39" s="13">
        <v>26</v>
      </c>
    </row>
    <row r="40" spans="1:50" x14ac:dyDescent="0.2">
      <c r="A40" s="8">
        <v>43251</v>
      </c>
      <c r="B40" s="4">
        <f>Arrivals!B40+Departures!B40</f>
        <v>13624928</v>
      </c>
      <c r="C40" s="4">
        <f>Arrivals!C40+Departures!C40</f>
        <v>13409959</v>
      </c>
      <c r="D40" s="4">
        <f>Arrivals!D40+Departures!D40</f>
        <v>214969</v>
      </c>
      <c r="E40" s="9">
        <f t="shared" si="19"/>
        <v>98.4</v>
      </c>
      <c r="F40" s="9">
        <f t="shared" si="20"/>
        <v>1.6</v>
      </c>
      <c r="G40" s="13">
        <v>48024</v>
      </c>
      <c r="H40" s="13">
        <v>361</v>
      </c>
      <c r="I40" s="4">
        <f>Arrivals!J40+Departures!J40</f>
        <v>13465434</v>
      </c>
      <c r="J40" s="4">
        <f>Arrivals!K40+Departures!K40</f>
        <v>159494</v>
      </c>
      <c r="K40" s="9">
        <f t="shared" si="21"/>
        <v>98.8</v>
      </c>
      <c r="L40" s="9">
        <f t="shared" si="22"/>
        <v>1.2</v>
      </c>
      <c r="M40" s="13">
        <v>49675</v>
      </c>
      <c r="N40" s="13">
        <v>318</v>
      </c>
      <c r="O40" s="4">
        <f>Arrivals!Q40+Departures!Q40</f>
        <v>13508860</v>
      </c>
      <c r="P40" s="4">
        <f>Arrivals!R40+Departures!R40</f>
        <v>116068</v>
      </c>
      <c r="Q40" s="9">
        <f t="shared" si="23"/>
        <v>99.1</v>
      </c>
      <c r="R40" s="9">
        <f t="shared" si="24"/>
        <v>0.9</v>
      </c>
      <c r="S40" s="13">
        <v>50881</v>
      </c>
      <c r="T40" s="13">
        <v>289</v>
      </c>
      <c r="U40" s="4">
        <f>Arrivals!X40+Departures!X40</f>
        <v>13547736</v>
      </c>
      <c r="V40" s="4">
        <f>Arrivals!Y40+Departures!Y40</f>
        <v>77192</v>
      </c>
      <c r="W40" s="9">
        <f t="shared" si="25"/>
        <v>99.4</v>
      </c>
      <c r="X40" s="9">
        <f t="shared" si="25"/>
        <v>0.6</v>
      </c>
      <c r="Y40" s="13">
        <v>50709</v>
      </c>
      <c r="Z40" s="13">
        <v>231</v>
      </c>
      <c r="AA40" s="4">
        <f>Arrivals!AE40+Departures!AE40</f>
        <v>13567165</v>
      </c>
      <c r="AB40" s="4">
        <f>Arrivals!AF40+Departures!AF40</f>
        <v>57763</v>
      </c>
      <c r="AC40" s="9">
        <f t="shared" si="26"/>
        <v>99.6</v>
      </c>
      <c r="AD40" s="9">
        <f t="shared" si="27"/>
        <v>0.4</v>
      </c>
      <c r="AE40" s="13">
        <v>50242</v>
      </c>
      <c r="AF40" s="13">
        <v>178</v>
      </c>
      <c r="AG40" s="4">
        <f>Arrivals!AL40+Departures!AL40</f>
        <v>13598908</v>
      </c>
      <c r="AH40" s="4">
        <f>Arrivals!AM40+Departures!AM40</f>
        <v>26020</v>
      </c>
      <c r="AI40" s="9">
        <f t="shared" si="28"/>
        <v>99.8</v>
      </c>
      <c r="AJ40" s="9">
        <f t="shared" si="29"/>
        <v>0.2</v>
      </c>
      <c r="AK40" s="13">
        <v>50135</v>
      </c>
      <c r="AL40" s="13">
        <v>132</v>
      </c>
      <c r="AM40" s="4">
        <f>Arrivals!AS40+Departures!AS40</f>
        <v>13615073</v>
      </c>
      <c r="AN40" s="4">
        <f>Arrivals!AT40+Departures!AT40</f>
        <v>9855</v>
      </c>
      <c r="AO40" s="9">
        <f t="shared" si="30"/>
        <v>99.9</v>
      </c>
      <c r="AP40" s="9">
        <f t="shared" si="31"/>
        <v>0.1</v>
      </c>
      <c r="AQ40" s="13">
        <v>49903</v>
      </c>
      <c r="AR40" s="13">
        <v>79</v>
      </c>
      <c r="AS40" s="4">
        <f>Arrivals!AZ40+Departures!AZ40</f>
        <v>13619790</v>
      </c>
      <c r="AT40" s="4">
        <f>Arrivals!BA40+Departures!BA40</f>
        <v>5138</v>
      </c>
      <c r="AU40" s="9">
        <f t="shared" si="32"/>
        <v>100</v>
      </c>
      <c r="AV40" s="9">
        <f t="shared" si="33"/>
        <v>0</v>
      </c>
      <c r="AW40" s="13">
        <v>49795</v>
      </c>
      <c r="AX40" s="13">
        <v>53</v>
      </c>
    </row>
    <row r="41" spans="1:50" x14ac:dyDescent="0.2">
      <c r="A41" s="8">
        <v>43281</v>
      </c>
      <c r="B41" s="4">
        <f>Arrivals!B41+Departures!B41</f>
        <v>13658144</v>
      </c>
      <c r="C41" s="4">
        <f>Arrivals!C41+Departures!C41</f>
        <v>13388962</v>
      </c>
      <c r="D41" s="4">
        <f>Arrivals!D41+Departures!D41</f>
        <v>269182</v>
      </c>
      <c r="E41" s="9">
        <f t="shared" si="19"/>
        <v>98</v>
      </c>
      <c r="F41" s="9">
        <f t="shared" si="20"/>
        <v>2</v>
      </c>
      <c r="G41" s="13">
        <v>46634</v>
      </c>
      <c r="H41" s="13">
        <v>393</v>
      </c>
      <c r="I41" s="4">
        <f>Arrivals!J41+Departures!J41</f>
        <v>13455047</v>
      </c>
      <c r="J41" s="4">
        <f>Arrivals!K41+Departures!K41</f>
        <v>203097</v>
      </c>
      <c r="K41" s="9">
        <f t="shared" si="21"/>
        <v>98.5</v>
      </c>
      <c r="L41" s="9">
        <f t="shared" si="22"/>
        <v>1.5</v>
      </c>
      <c r="M41" s="13">
        <v>48478</v>
      </c>
      <c r="N41" s="13">
        <v>355</v>
      </c>
      <c r="O41" s="4">
        <f>Arrivals!Q41+Departures!Q41</f>
        <v>13504228</v>
      </c>
      <c r="P41" s="4">
        <f>Arrivals!R41+Departures!R41</f>
        <v>153916</v>
      </c>
      <c r="Q41" s="9">
        <f t="shared" si="23"/>
        <v>98.9</v>
      </c>
      <c r="R41" s="9">
        <f t="shared" si="24"/>
        <v>1.1000000000000001</v>
      </c>
      <c r="S41" s="13">
        <v>50095</v>
      </c>
      <c r="T41" s="13">
        <v>330</v>
      </c>
      <c r="U41" s="4">
        <f>Arrivals!X41+Departures!X41</f>
        <v>13548573</v>
      </c>
      <c r="V41" s="4">
        <f>Arrivals!Y41+Departures!Y41</f>
        <v>109571</v>
      </c>
      <c r="W41" s="9">
        <f t="shared" si="25"/>
        <v>99.2</v>
      </c>
      <c r="X41" s="9">
        <f t="shared" si="25"/>
        <v>0.8</v>
      </c>
      <c r="Y41" s="13">
        <v>50047</v>
      </c>
      <c r="Z41" s="13">
        <v>263</v>
      </c>
      <c r="AA41" s="4">
        <f>Arrivals!AE41+Departures!AE41</f>
        <v>13570708</v>
      </c>
      <c r="AB41" s="4">
        <f>Arrivals!AF41+Departures!AF41</f>
        <v>87436</v>
      </c>
      <c r="AC41" s="9">
        <f t="shared" si="26"/>
        <v>99.4</v>
      </c>
      <c r="AD41" s="9">
        <f t="shared" si="27"/>
        <v>0.6</v>
      </c>
      <c r="AE41" s="13">
        <v>49409</v>
      </c>
      <c r="AF41" s="13">
        <v>212</v>
      </c>
      <c r="AG41" s="4">
        <f>Arrivals!AL41+Departures!AL41</f>
        <v>13606624</v>
      </c>
      <c r="AH41" s="4">
        <f>Arrivals!AM41+Departures!AM41</f>
        <v>51520</v>
      </c>
      <c r="AI41" s="9">
        <f t="shared" si="28"/>
        <v>99.6</v>
      </c>
      <c r="AJ41" s="9">
        <f t="shared" si="29"/>
        <v>0.4</v>
      </c>
      <c r="AK41" s="13">
        <v>49282</v>
      </c>
      <c r="AL41" s="13">
        <v>175</v>
      </c>
      <c r="AM41" s="4">
        <f>Arrivals!AS41+Departures!AS41</f>
        <v>13638617</v>
      </c>
      <c r="AN41" s="4">
        <f>Arrivals!AT41+Departures!AT41</f>
        <v>19527</v>
      </c>
      <c r="AO41" s="9">
        <f t="shared" si="30"/>
        <v>99.9</v>
      </c>
      <c r="AP41" s="9">
        <f t="shared" si="31"/>
        <v>0.1</v>
      </c>
      <c r="AQ41" s="13">
        <v>48928</v>
      </c>
      <c r="AR41" s="13">
        <v>104</v>
      </c>
      <c r="AS41" s="4">
        <f>Arrivals!AZ41+Departures!AZ41</f>
        <v>13646394</v>
      </c>
      <c r="AT41" s="4">
        <f>Arrivals!BA41+Departures!BA41</f>
        <v>11750</v>
      </c>
      <c r="AU41" s="9">
        <f t="shared" si="32"/>
        <v>99.9</v>
      </c>
      <c r="AV41" s="9">
        <f t="shared" si="33"/>
        <v>0.1</v>
      </c>
      <c r="AW41" s="13">
        <v>48918</v>
      </c>
      <c r="AX41" s="13">
        <v>84</v>
      </c>
    </row>
    <row r="42" spans="1:50" x14ac:dyDescent="0.2">
      <c r="A42" s="8">
        <v>43312</v>
      </c>
      <c r="B42" s="4">
        <f>Arrivals!B42+Departures!B42</f>
        <v>13702450</v>
      </c>
      <c r="C42" s="4">
        <f>Arrivals!C42+Departures!C42</f>
        <v>13352981</v>
      </c>
      <c r="D42" s="4">
        <f>Arrivals!D42+Departures!D42</f>
        <v>349469</v>
      </c>
      <c r="E42" s="9">
        <f t="shared" si="19"/>
        <v>97.4</v>
      </c>
      <c r="F42" s="9">
        <f t="shared" si="20"/>
        <v>2.6</v>
      </c>
      <c r="G42" s="13">
        <v>46084</v>
      </c>
      <c r="H42" s="13">
        <v>434</v>
      </c>
      <c r="I42" s="4">
        <f>Arrivals!J42+Departures!J42</f>
        <v>13438414</v>
      </c>
      <c r="J42" s="4">
        <f>Arrivals!K42+Departures!K42</f>
        <v>264036</v>
      </c>
      <c r="K42" s="9">
        <f t="shared" si="21"/>
        <v>98.1</v>
      </c>
      <c r="L42" s="9">
        <f t="shared" si="22"/>
        <v>1.9</v>
      </c>
      <c r="M42" s="13">
        <v>48408</v>
      </c>
      <c r="N42" s="13">
        <v>386</v>
      </c>
      <c r="O42" s="4">
        <f>Arrivals!Q42+Departures!Q42</f>
        <v>13496479</v>
      </c>
      <c r="P42" s="4">
        <f>Arrivals!R42+Departures!R42</f>
        <v>205971</v>
      </c>
      <c r="Q42" s="9">
        <f t="shared" si="23"/>
        <v>98.5</v>
      </c>
      <c r="R42" s="9">
        <f t="shared" si="24"/>
        <v>1.5</v>
      </c>
      <c r="S42" s="13">
        <v>50775</v>
      </c>
      <c r="T42" s="13">
        <v>371</v>
      </c>
      <c r="U42" s="4">
        <f>Arrivals!X42+Departures!X42</f>
        <v>13548267</v>
      </c>
      <c r="V42" s="4">
        <f>Arrivals!Y42+Departures!Y42</f>
        <v>154183</v>
      </c>
      <c r="W42" s="9">
        <f t="shared" si="25"/>
        <v>98.9</v>
      </c>
      <c r="X42" s="9">
        <f t="shared" si="25"/>
        <v>1.1000000000000001</v>
      </c>
      <c r="Y42" s="13">
        <v>50932</v>
      </c>
      <c r="Z42" s="13">
        <v>312</v>
      </c>
      <c r="AA42" s="4">
        <f>Arrivals!AE42+Departures!AE42</f>
        <v>13574406</v>
      </c>
      <c r="AB42" s="4">
        <f>Arrivals!AF42+Departures!AF42</f>
        <v>128044</v>
      </c>
      <c r="AC42" s="9">
        <f t="shared" si="26"/>
        <v>99.1</v>
      </c>
      <c r="AD42" s="9">
        <f t="shared" si="27"/>
        <v>0.9</v>
      </c>
      <c r="AE42" s="13">
        <v>49646</v>
      </c>
      <c r="AF42" s="13">
        <v>265</v>
      </c>
      <c r="AG42" s="4">
        <f>Arrivals!AL42+Departures!AL42</f>
        <v>13616250</v>
      </c>
      <c r="AH42" s="4">
        <f>Arrivals!AM42+Departures!AM42</f>
        <v>86200</v>
      </c>
      <c r="AI42" s="9">
        <f t="shared" si="28"/>
        <v>99.4</v>
      </c>
      <c r="AJ42" s="9">
        <f t="shared" si="29"/>
        <v>0.6</v>
      </c>
      <c r="AK42" s="13">
        <v>49502</v>
      </c>
      <c r="AL42" s="13">
        <v>232</v>
      </c>
      <c r="AM42" s="4">
        <f>Arrivals!AS42+Departures!AS42</f>
        <v>13655977</v>
      </c>
      <c r="AN42" s="4">
        <f>Arrivals!AT42+Departures!AT42</f>
        <v>46473</v>
      </c>
      <c r="AO42" s="9">
        <f t="shared" si="30"/>
        <v>99.7</v>
      </c>
      <c r="AP42" s="9">
        <f t="shared" si="31"/>
        <v>0.3</v>
      </c>
      <c r="AQ42" s="13">
        <v>48724</v>
      </c>
      <c r="AR42" s="13">
        <v>172</v>
      </c>
      <c r="AS42" s="4">
        <f>Arrivals!AZ42+Departures!AZ42</f>
        <v>13675851</v>
      </c>
      <c r="AT42" s="4">
        <f>Arrivals!BA42+Departures!BA42</f>
        <v>26599</v>
      </c>
      <c r="AU42" s="9">
        <f t="shared" si="32"/>
        <v>99.8</v>
      </c>
      <c r="AV42" s="9">
        <f t="shared" si="33"/>
        <v>0.2</v>
      </c>
      <c r="AW42" s="13">
        <v>48600</v>
      </c>
      <c r="AX42" s="13">
        <v>134</v>
      </c>
    </row>
    <row r="43" spans="1:50" x14ac:dyDescent="0.2">
      <c r="A43" s="8">
        <v>43343</v>
      </c>
      <c r="B43" s="4">
        <f>Arrivals!B43+Departures!B43</f>
        <v>13780014</v>
      </c>
      <c r="C43" s="4">
        <f>Arrivals!C43+Departures!C43</f>
        <v>13276038</v>
      </c>
      <c r="D43" s="4">
        <f>Arrivals!D43+Departures!D43</f>
        <v>503976</v>
      </c>
      <c r="E43" s="9">
        <f t="shared" si="19"/>
        <v>96.3</v>
      </c>
      <c r="F43" s="9">
        <f t="shared" si="20"/>
        <v>3.7</v>
      </c>
      <c r="G43" s="13">
        <v>45554</v>
      </c>
      <c r="H43" s="13">
        <v>476</v>
      </c>
      <c r="I43" s="4">
        <f>Arrivals!J43+Departures!J43</f>
        <v>13443139</v>
      </c>
      <c r="J43" s="4">
        <f>Arrivals!K43+Departures!K43</f>
        <v>336875</v>
      </c>
      <c r="K43" s="9">
        <f t="shared" si="21"/>
        <v>97.6</v>
      </c>
      <c r="L43" s="9">
        <f t="shared" si="22"/>
        <v>2.4</v>
      </c>
      <c r="M43" s="13">
        <v>48384</v>
      </c>
      <c r="N43" s="13">
        <v>407</v>
      </c>
      <c r="O43" s="4">
        <f>Arrivals!Q43+Departures!Q43</f>
        <v>13518442</v>
      </c>
      <c r="P43" s="4">
        <f>Arrivals!R43+Departures!R43</f>
        <v>261572</v>
      </c>
      <c r="Q43" s="9">
        <f t="shared" si="23"/>
        <v>98.1</v>
      </c>
      <c r="R43" s="9">
        <f t="shared" si="24"/>
        <v>1.9</v>
      </c>
      <c r="S43" s="13">
        <v>51015</v>
      </c>
      <c r="T43" s="13">
        <v>403</v>
      </c>
      <c r="U43" s="4">
        <f>Arrivals!X43+Departures!X43</f>
        <v>13580394</v>
      </c>
      <c r="V43" s="4">
        <f>Arrivals!Y43+Departures!Y43</f>
        <v>199620</v>
      </c>
      <c r="W43" s="9">
        <f t="shared" si="25"/>
        <v>98.6</v>
      </c>
      <c r="X43" s="9">
        <f t="shared" si="25"/>
        <v>1.4</v>
      </c>
      <c r="Y43" s="13">
        <v>51328</v>
      </c>
      <c r="Z43" s="13">
        <v>345</v>
      </c>
      <c r="AA43" s="4">
        <f>Arrivals!AE43+Departures!AE43</f>
        <v>13610244</v>
      </c>
      <c r="AB43" s="4">
        <f>Arrivals!AF43+Departures!AF43</f>
        <v>169770</v>
      </c>
      <c r="AC43" s="9">
        <f t="shared" si="26"/>
        <v>98.8</v>
      </c>
      <c r="AD43" s="9">
        <f t="shared" si="27"/>
        <v>1.2</v>
      </c>
      <c r="AE43" s="13">
        <v>49766</v>
      </c>
      <c r="AF43" s="13">
        <v>305</v>
      </c>
      <c r="AG43" s="4">
        <f>Arrivals!AL43+Departures!AL43</f>
        <v>13657757</v>
      </c>
      <c r="AH43" s="4">
        <f>Arrivals!AM43+Departures!AM43</f>
        <v>122257</v>
      </c>
      <c r="AI43" s="9">
        <f>ROUND(AG43/$B43*100,1)</f>
        <v>99.1</v>
      </c>
      <c r="AJ43" s="9">
        <f>ROUND(AH43/$B43*100,1)</f>
        <v>0.9</v>
      </c>
      <c r="AK43" s="13">
        <v>49554</v>
      </c>
      <c r="AL43" s="13">
        <v>266</v>
      </c>
      <c r="AM43" s="4">
        <f>Arrivals!AS43+Departures!AS43</f>
        <v>13703047</v>
      </c>
      <c r="AN43" s="4">
        <f>Arrivals!AT43+Departures!AT43</f>
        <v>76967</v>
      </c>
      <c r="AO43" s="9">
        <f t="shared" si="30"/>
        <v>99.4</v>
      </c>
      <c r="AP43" s="9">
        <f t="shared" si="31"/>
        <v>0.6</v>
      </c>
      <c r="AQ43" s="13">
        <v>48704</v>
      </c>
      <c r="AR43" s="13">
        <v>225</v>
      </c>
      <c r="AS43" s="4">
        <f>Arrivals!AZ43+Departures!AZ43</f>
        <v>13725398</v>
      </c>
      <c r="AT43" s="4">
        <f>Arrivals!BA43+Departures!BA43</f>
        <v>54616</v>
      </c>
      <c r="AU43" s="9">
        <f t="shared" si="32"/>
        <v>99.6</v>
      </c>
      <c r="AV43" s="9">
        <f t="shared" si="33"/>
        <v>0.4</v>
      </c>
      <c r="AW43" s="13">
        <v>48680</v>
      </c>
      <c r="AX43" s="13">
        <v>190</v>
      </c>
    </row>
    <row r="44" spans="1:50" x14ac:dyDescent="0.2">
      <c r="A44" s="8">
        <v>43373</v>
      </c>
      <c r="B44" s="4">
        <f>Arrivals!B44+Departures!B44</f>
        <v>13826722</v>
      </c>
      <c r="C44" s="4">
        <f>Arrivals!C44+Departures!C44</f>
        <v>12778950</v>
      </c>
      <c r="D44" s="4">
        <f>Arrivals!D44+Departures!D44</f>
        <v>1047772</v>
      </c>
      <c r="E44" s="9">
        <f t="shared" si="19"/>
        <v>92.4</v>
      </c>
      <c r="F44" s="9">
        <f t="shared" si="20"/>
        <v>7.6</v>
      </c>
      <c r="G44" s="13">
        <v>45275</v>
      </c>
      <c r="H44" s="13">
        <v>563</v>
      </c>
      <c r="I44" s="4">
        <f>Arrivals!J44+Departures!J44</f>
        <v>13283179</v>
      </c>
      <c r="J44" s="4">
        <f>Arrivals!K44+Departures!K44</f>
        <v>543543</v>
      </c>
      <c r="K44" s="9">
        <f t="shared" si="21"/>
        <v>96.1</v>
      </c>
      <c r="L44" s="9">
        <f t="shared" si="22"/>
        <v>3.9</v>
      </c>
      <c r="M44" s="13">
        <v>48906</v>
      </c>
      <c r="N44" s="13">
        <v>461</v>
      </c>
      <c r="O44" s="4">
        <f>Arrivals!Q44+Departures!Q44</f>
        <v>13481725</v>
      </c>
      <c r="P44" s="4">
        <f>Arrivals!R44+Departures!R44</f>
        <v>344997</v>
      </c>
      <c r="Q44" s="9">
        <f t="shared" si="23"/>
        <v>97.5</v>
      </c>
      <c r="R44" s="9">
        <f t="shared" si="24"/>
        <v>2.5</v>
      </c>
      <c r="S44" s="13">
        <v>51867</v>
      </c>
      <c r="T44" s="13">
        <v>453</v>
      </c>
      <c r="U44" s="4">
        <f>Arrivals!X44+Departures!X44</f>
        <v>13568473</v>
      </c>
      <c r="V44" s="4">
        <f>Arrivals!Y44+Departures!Y44</f>
        <v>258249</v>
      </c>
      <c r="W44" s="9">
        <f t="shared" si="25"/>
        <v>98.1</v>
      </c>
      <c r="X44" s="9">
        <f t="shared" si="25"/>
        <v>1.9</v>
      </c>
      <c r="Y44" s="13">
        <v>52152</v>
      </c>
      <c r="Z44" s="13">
        <v>370</v>
      </c>
      <c r="AA44" s="4">
        <f>Arrivals!AE44+Departures!AE44</f>
        <v>13605693</v>
      </c>
      <c r="AB44" s="4">
        <f>Arrivals!AF44+Departures!AF44</f>
        <v>221029</v>
      </c>
      <c r="AC44" s="9">
        <f t="shared" si="26"/>
        <v>98.4</v>
      </c>
      <c r="AD44" s="9">
        <f t="shared" si="27"/>
        <v>1.6</v>
      </c>
      <c r="AE44" s="13">
        <v>50302</v>
      </c>
      <c r="AF44" s="13">
        <v>336</v>
      </c>
      <c r="AG44" s="4">
        <f>Arrivals!AL44+Departures!AL44</f>
        <v>13660877</v>
      </c>
      <c r="AH44" s="4">
        <f>Arrivals!AM44+Departures!AM44</f>
        <v>165845</v>
      </c>
      <c r="AI44" s="9">
        <f t="shared" si="28"/>
        <v>98.8</v>
      </c>
      <c r="AJ44" s="9">
        <f t="shared" si="29"/>
        <v>1.2</v>
      </c>
      <c r="AK44" s="13">
        <v>49976</v>
      </c>
      <c r="AL44" s="13">
        <v>313</v>
      </c>
      <c r="AM44" s="4">
        <f>Arrivals!AS44+Departures!AS44</f>
        <v>13713292</v>
      </c>
      <c r="AN44" s="4">
        <f>Arrivals!AT44+Departures!AT44</f>
        <v>113430</v>
      </c>
      <c r="AO44" s="9">
        <f t="shared" si="30"/>
        <v>99.2</v>
      </c>
      <c r="AP44" s="9">
        <f t="shared" si="31"/>
        <v>0.8</v>
      </c>
      <c r="AQ44" s="13">
        <v>48711</v>
      </c>
      <c r="AR44" s="13">
        <v>278</v>
      </c>
      <c r="AS44" s="4">
        <f>Arrivals!AZ44+Departures!AZ44</f>
        <v>13739116</v>
      </c>
      <c r="AT44" s="4">
        <f>Arrivals!BA44+Departures!BA44</f>
        <v>87606</v>
      </c>
      <c r="AU44" s="9">
        <f t="shared" si="32"/>
        <v>99.4</v>
      </c>
      <c r="AV44" s="9">
        <f t="shared" si="33"/>
        <v>0.6</v>
      </c>
      <c r="AW44" s="13">
        <v>48706</v>
      </c>
      <c r="AX44" s="13">
        <v>252</v>
      </c>
    </row>
    <row r="45" spans="1:50" x14ac:dyDescent="0.2">
      <c r="A45" s="8">
        <v>43404</v>
      </c>
      <c r="B45" s="4">
        <f>Arrivals!B45+Departures!B45</f>
        <v>13859802</v>
      </c>
      <c r="C45" s="4">
        <f>Arrivals!C45+Departures!C45</f>
        <v>12245606</v>
      </c>
      <c r="D45" s="4">
        <f>Arrivals!D45+Departures!D45</f>
        <v>1614196</v>
      </c>
      <c r="E45" s="9">
        <f t="shared" si="19"/>
        <v>88.4</v>
      </c>
      <c r="F45" s="9">
        <f t="shared" si="20"/>
        <v>11.6</v>
      </c>
      <c r="G45" s="13">
        <v>45208</v>
      </c>
      <c r="H45" s="13">
        <v>626</v>
      </c>
      <c r="I45" s="4">
        <f>Arrivals!J45+Departures!J45</f>
        <v>12761826</v>
      </c>
      <c r="J45" s="4">
        <f>Arrivals!K45+Departures!K45</f>
        <v>1097976</v>
      </c>
      <c r="K45" s="9">
        <f t="shared" si="21"/>
        <v>92.1</v>
      </c>
      <c r="L45" s="9">
        <f t="shared" si="22"/>
        <v>7.9</v>
      </c>
      <c r="M45" s="13">
        <v>49074</v>
      </c>
      <c r="N45" s="13">
        <v>491</v>
      </c>
      <c r="O45" s="4">
        <f>Arrivals!Q45+Departures!Q45</f>
        <v>13267342</v>
      </c>
      <c r="P45" s="4">
        <f>Arrivals!R45+Departures!R45</f>
        <v>592460</v>
      </c>
      <c r="Q45" s="9">
        <f t="shared" si="23"/>
        <v>95.7</v>
      </c>
      <c r="R45" s="9">
        <f t="shared" si="24"/>
        <v>4.3</v>
      </c>
      <c r="S45" s="13">
        <v>52831</v>
      </c>
      <c r="T45" s="13">
        <v>489</v>
      </c>
      <c r="U45" s="4">
        <f>Arrivals!X45+Departures!X45</f>
        <v>13514062</v>
      </c>
      <c r="V45" s="4">
        <f>Arrivals!Y45+Departures!Y45</f>
        <v>345740</v>
      </c>
      <c r="W45" s="9">
        <f t="shared" si="25"/>
        <v>97.5</v>
      </c>
      <c r="X45" s="9">
        <f t="shared" si="25"/>
        <v>2.5</v>
      </c>
      <c r="Y45" s="13">
        <v>53265</v>
      </c>
      <c r="Z45" s="13">
        <v>414</v>
      </c>
      <c r="AA45" s="4">
        <f>Arrivals!AE45+Departures!AE45</f>
        <v>13567423</v>
      </c>
      <c r="AB45" s="4">
        <f>Arrivals!AF45+Departures!AF45</f>
        <v>292379</v>
      </c>
      <c r="AC45" s="9">
        <f t="shared" si="26"/>
        <v>97.9</v>
      </c>
      <c r="AD45" s="9">
        <f t="shared" si="27"/>
        <v>2.1</v>
      </c>
      <c r="AE45" s="13">
        <v>51170</v>
      </c>
      <c r="AF45" s="13">
        <v>381</v>
      </c>
      <c r="AG45" s="4">
        <f>Arrivals!AL45+Departures!AL45</f>
        <v>13637541</v>
      </c>
      <c r="AH45" s="4">
        <f>Arrivals!AM45+Departures!AM45</f>
        <v>222261</v>
      </c>
      <c r="AI45" s="9">
        <f t="shared" si="28"/>
        <v>98.4</v>
      </c>
      <c r="AJ45" s="9">
        <f t="shared" si="29"/>
        <v>1.6</v>
      </c>
      <c r="AK45" s="13">
        <v>50492</v>
      </c>
      <c r="AL45" s="13">
        <v>362</v>
      </c>
      <c r="AM45" s="4">
        <f>Arrivals!AS45+Departures!AS45</f>
        <v>13699833</v>
      </c>
      <c r="AN45" s="4">
        <f>Arrivals!AT45+Departures!AT45</f>
        <v>159969</v>
      </c>
      <c r="AO45" s="9">
        <f t="shared" si="30"/>
        <v>98.8</v>
      </c>
      <c r="AP45" s="9">
        <f t="shared" si="31"/>
        <v>1.2</v>
      </c>
      <c r="AQ45" s="13">
        <v>48926</v>
      </c>
      <c r="AR45" s="13">
        <v>312</v>
      </c>
      <c r="AS45" s="4">
        <f>Arrivals!AZ45+Departures!AZ45</f>
        <v>13730337</v>
      </c>
      <c r="AT45" s="4">
        <f>Arrivals!BA45+Departures!BA45</f>
        <v>129465</v>
      </c>
      <c r="AU45" s="9">
        <f t="shared" si="32"/>
        <v>99.1</v>
      </c>
      <c r="AV45" s="9">
        <f t="shared" si="33"/>
        <v>0.9</v>
      </c>
      <c r="AW45" s="13">
        <v>48857</v>
      </c>
      <c r="AX45" s="13">
        <v>300</v>
      </c>
    </row>
    <row r="46" spans="1:50" x14ac:dyDescent="0.2">
      <c r="A46" s="8">
        <v>43434</v>
      </c>
      <c r="B46" s="4">
        <f>Arrivals!B46+Departures!B46</f>
        <v>13918276</v>
      </c>
      <c r="C46" s="4">
        <f>Arrivals!C46+Departures!C46</f>
        <v>11668477</v>
      </c>
      <c r="D46" s="4">
        <f>Arrivals!D46+Departures!D46</f>
        <v>2249799</v>
      </c>
      <c r="E46" s="9">
        <f t="shared" si="19"/>
        <v>83.8</v>
      </c>
      <c r="F46" s="9">
        <f t="shared" si="20"/>
        <v>16.2</v>
      </c>
      <c r="G46" s="13">
        <v>43416</v>
      </c>
      <c r="H46" s="13">
        <v>769</v>
      </c>
      <c r="I46" s="4">
        <f>Arrivals!J46+Departures!J47</f>
        <v>11888555</v>
      </c>
      <c r="J46" s="4">
        <f>Arrivals!K46+Departures!K47</f>
        <v>2048761</v>
      </c>
      <c r="K46" s="9">
        <f t="shared" si="21"/>
        <v>85.4</v>
      </c>
      <c r="L46" s="9">
        <f t="shared" si="22"/>
        <v>14.7</v>
      </c>
      <c r="M46" s="13">
        <v>47998</v>
      </c>
      <c r="N46" s="13">
        <v>612</v>
      </c>
      <c r="O46" s="4">
        <f>Arrivals!Q46+Departures!Q47</f>
        <v>12392662</v>
      </c>
      <c r="P46" s="4">
        <f>Arrivals!R46+Departures!R47</f>
        <v>1544654</v>
      </c>
      <c r="Q46" s="9">
        <f t="shared" si="23"/>
        <v>89</v>
      </c>
      <c r="R46" s="9">
        <f t="shared" si="24"/>
        <v>11.1</v>
      </c>
      <c r="S46" s="13">
        <v>53788</v>
      </c>
      <c r="T46" s="13">
        <v>558</v>
      </c>
      <c r="U46" s="4">
        <f>Arrivals!X46+Departures!X46</f>
        <v>13297828</v>
      </c>
      <c r="V46" s="4">
        <f>Arrivals!Y46+Departures!Y46</f>
        <v>620448</v>
      </c>
      <c r="W46" s="9">
        <f t="shared" si="25"/>
        <v>95.5</v>
      </c>
      <c r="X46" s="9">
        <f t="shared" si="25"/>
        <v>4.5</v>
      </c>
      <c r="Y46" s="13">
        <v>54903</v>
      </c>
      <c r="Z46" s="13">
        <v>533</v>
      </c>
      <c r="AA46" s="4">
        <f>Arrivals!AE46+Departures!AE46</f>
        <v>13488172</v>
      </c>
      <c r="AB46" s="4">
        <f>Arrivals!AF46+Departures!AF46</f>
        <v>430104</v>
      </c>
      <c r="AC46" s="9">
        <f t="shared" si="26"/>
        <v>96.9</v>
      </c>
      <c r="AD46" s="9">
        <f t="shared" si="27"/>
        <v>3.1</v>
      </c>
      <c r="AE46" s="13">
        <v>52093</v>
      </c>
      <c r="AF46" s="13">
        <v>441</v>
      </c>
      <c r="AG46" s="4">
        <f>Arrivals!AL46+Departures!AL46</f>
        <v>13608388</v>
      </c>
      <c r="AH46" s="4">
        <f>Arrivals!AM46+Departures!AM46</f>
        <v>309888</v>
      </c>
      <c r="AI46" s="9">
        <f t="shared" si="28"/>
        <v>97.8</v>
      </c>
      <c r="AJ46" s="9">
        <f t="shared" si="29"/>
        <v>2.2000000000000002</v>
      </c>
      <c r="AK46" s="13">
        <v>51215</v>
      </c>
      <c r="AL46" s="13">
        <v>410</v>
      </c>
      <c r="AM46" s="4">
        <f>Arrivals!AS46+Departures!AS46</f>
        <v>13700402</v>
      </c>
      <c r="AN46" s="4">
        <f>Arrivals!AT46+Departures!AT46</f>
        <v>217874</v>
      </c>
      <c r="AO46" s="9">
        <f t="shared" si="30"/>
        <v>98.4</v>
      </c>
      <c r="AP46" s="9">
        <f t="shared" si="31"/>
        <v>1.6</v>
      </c>
      <c r="AQ46" s="13">
        <v>49009</v>
      </c>
      <c r="AR46" s="13">
        <v>341</v>
      </c>
      <c r="AS46" s="4">
        <f>Arrivals!AZ46+Departures!AZ46</f>
        <v>13737344</v>
      </c>
      <c r="AT46" s="4">
        <f>Arrivals!BA46+Departures!BA46</f>
        <v>180932</v>
      </c>
      <c r="AU46" s="9">
        <f t="shared" si="32"/>
        <v>98.7</v>
      </c>
      <c r="AV46" s="9">
        <f t="shared" si="33"/>
        <v>1.3</v>
      </c>
      <c r="AW46" s="13">
        <v>49525</v>
      </c>
      <c r="AX46" s="13">
        <v>367</v>
      </c>
    </row>
    <row r="47" spans="1:50" x14ac:dyDescent="0.2">
      <c r="A47" s="8">
        <v>43465</v>
      </c>
      <c r="B47" s="4">
        <f>Arrivals!B47+Departures!B47</f>
        <v>13956088</v>
      </c>
      <c r="C47" s="12" t="s">
        <v>13</v>
      </c>
      <c r="D47" s="12" t="s">
        <v>13</v>
      </c>
      <c r="E47" s="12" t="s">
        <v>13</v>
      </c>
      <c r="F47" s="12" t="s">
        <v>13</v>
      </c>
      <c r="G47" s="12" t="s">
        <v>13</v>
      </c>
      <c r="H47" s="12" t="s">
        <v>13</v>
      </c>
      <c r="I47" s="4">
        <f>Arrivals!J47+Departures!J47</f>
        <v>11368740</v>
      </c>
      <c r="J47" s="4">
        <f>Arrivals!K47+Departures!K47</f>
        <v>2587348</v>
      </c>
      <c r="K47" s="9">
        <f>ROUND(I47/$B47*100,1)</f>
        <v>81.5</v>
      </c>
      <c r="L47" s="9">
        <f>ROUND(J47/$B47*100,1)</f>
        <v>18.5</v>
      </c>
      <c r="M47" s="13">
        <v>48278</v>
      </c>
      <c r="N47" s="13">
        <v>899</v>
      </c>
      <c r="O47" s="4">
        <f>Arrivals!Q47+Departures!Q47</f>
        <v>11871767</v>
      </c>
      <c r="P47" s="4">
        <f>Arrivals!R47+Departures!R47</f>
        <v>2084321</v>
      </c>
      <c r="Q47" s="9">
        <f>ROUND(O47/$B47*100,1)</f>
        <v>85.1</v>
      </c>
      <c r="R47" s="9">
        <f>ROUND(P47/$B47*100,1)</f>
        <v>14.9</v>
      </c>
      <c r="S47" s="13">
        <v>56229</v>
      </c>
      <c r="T47" s="13">
        <v>635</v>
      </c>
      <c r="U47" s="4">
        <f>Arrivals!X47+Departures!X47</f>
        <v>12480956</v>
      </c>
      <c r="V47" s="4">
        <f>Arrivals!Y47+Departures!Y47</f>
        <v>1475132</v>
      </c>
      <c r="W47" s="9">
        <f t="shared" si="25"/>
        <v>89.4</v>
      </c>
      <c r="X47" s="9">
        <f t="shared" si="25"/>
        <v>10.6</v>
      </c>
      <c r="Y47" s="13">
        <v>56908</v>
      </c>
      <c r="Z47" s="13">
        <v>649</v>
      </c>
      <c r="AA47" s="4">
        <f>Arrivals!AE47+Departures!AE47</f>
        <v>12811392</v>
      </c>
      <c r="AB47" s="4">
        <f>Arrivals!AF47+Departures!AF47</f>
        <v>1144696</v>
      </c>
      <c r="AC47" s="9">
        <f t="shared" si="26"/>
        <v>91.8</v>
      </c>
      <c r="AD47" s="9">
        <f t="shared" si="27"/>
        <v>8.1999999999999993</v>
      </c>
      <c r="AE47" s="13">
        <v>52586</v>
      </c>
      <c r="AF47" s="13">
        <v>583</v>
      </c>
      <c r="AG47" s="4">
        <f>Arrivals!AL47+Departures!AL47</f>
        <v>13490702</v>
      </c>
      <c r="AH47" s="4">
        <f>Arrivals!AM47+Departures!AM47</f>
        <v>465386</v>
      </c>
      <c r="AI47" s="9">
        <f t="shared" si="28"/>
        <v>96.7</v>
      </c>
      <c r="AJ47" s="9">
        <f t="shared" si="29"/>
        <v>3.3</v>
      </c>
      <c r="AK47" s="13">
        <v>52137</v>
      </c>
      <c r="AL47" s="13">
        <v>481</v>
      </c>
      <c r="AM47" s="4">
        <f>Arrivals!AS47+Departures!AS47</f>
        <v>13668063</v>
      </c>
      <c r="AN47" s="4">
        <f>Arrivals!AT47+Departures!AT47</f>
        <v>288025</v>
      </c>
      <c r="AO47" s="9">
        <f t="shared" si="30"/>
        <v>97.9</v>
      </c>
      <c r="AP47" s="9">
        <f t="shared" si="31"/>
        <v>2.1</v>
      </c>
      <c r="AQ47" s="13">
        <v>50184</v>
      </c>
      <c r="AR47" s="13">
        <v>402</v>
      </c>
      <c r="AS47" s="4">
        <f>Arrivals!AZ47+Departures!AZ47</f>
        <v>13715930</v>
      </c>
      <c r="AT47" s="4">
        <f>Arrivals!BA47+Departures!BA47</f>
        <v>240158</v>
      </c>
      <c r="AU47" s="9">
        <f t="shared" si="32"/>
        <v>98.3</v>
      </c>
      <c r="AV47" s="9">
        <f t="shared" si="33"/>
        <v>1.7</v>
      </c>
      <c r="AW47" s="13">
        <v>50631</v>
      </c>
      <c r="AX47" s="13">
        <v>424</v>
      </c>
    </row>
    <row r="48" spans="1:50" x14ac:dyDescent="0.2">
      <c r="A48" s="8">
        <v>43496</v>
      </c>
      <c r="B48" s="4">
        <f>Arrivals!B48+Departures!B48</f>
        <v>14010915</v>
      </c>
      <c r="C48" s="12" t="s">
        <v>13</v>
      </c>
      <c r="D48" s="12" t="s">
        <v>13</v>
      </c>
      <c r="E48" s="12" t="s">
        <v>13</v>
      </c>
      <c r="F48" s="12" t="s">
        <v>13</v>
      </c>
      <c r="G48" s="12" t="s">
        <v>13</v>
      </c>
      <c r="H48" s="12" t="s">
        <v>13</v>
      </c>
      <c r="I48" s="12" t="s">
        <v>13</v>
      </c>
      <c r="J48" s="12" t="s">
        <v>13</v>
      </c>
      <c r="K48" s="12" t="s">
        <v>13</v>
      </c>
      <c r="L48" s="12" t="s">
        <v>13</v>
      </c>
      <c r="M48" s="12" t="s">
        <v>13</v>
      </c>
      <c r="N48" s="12" t="s">
        <v>13</v>
      </c>
      <c r="O48" s="4">
        <f>Arrivals!Q48+Departures!Q48</f>
        <v>11319056</v>
      </c>
      <c r="P48" s="4">
        <f>Arrivals!R48+Departures!R48</f>
        <v>2691859</v>
      </c>
      <c r="Q48" s="9">
        <f>ROUND(O48/$B48*100,1)</f>
        <v>80.8</v>
      </c>
      <c r="R48" s="9">
        <f>ROUND(P48/$B48*100,1)</f>
        <v>19.2</v>
      </c>
      <c r="S48" s="13">
        <v>58391</v>
      </c>
      <c r="T48" s="13">
        <v>835</v>
      </c>
      <c r="U48" s="4">
        <f>Arrivals!X48+Departures!X48</f>
        <v>11927193</v>
      </c>
      <c r="V48" s="4">
        <f>Arrivals!Y48+Departures!Y48</f>
        <v>2083722</v>
      </c>
      <c r="W48" s="9">
        <f t="shared" si="25"/>
        <v>85.1</v>
      </c>
      <c r="X48" s="9">
        <f t="shared" si="25"/>
        <v>14.9</v>
      </c>
      <c r="Y48" s="13">
        <v>58657</v>
      </c>
      <c r="Z48" s="13">
        <v>742</v>
      </c>
      <c r="AA48" s="4">
        <f>Arrivals!AE48+Departures!AE48</f>
        <v>12256761</v>
      </c>
      <c r="AB48" s="4">
        <f>Arrivals!AF48+Departures!AF48</f>
        <v>1754154</v>
      </c>
      <c r="AC48" s="9">
        <f t="shared" si="26"/>
        <v>87.5</v>
      </c>
      <c r="AD48" s="9">
        <f t="shared" si="27"/>
        <v>12.5</v>
      </c>
      <c r="AE48" s="13">
        <v>52935</v>
      </c>
      <c r="AF48" s="13">
        <v>654</v>
      </c>
      <c r="AG48" s="4">
        <f>Arrivals!AL48+Departures!AL48</f>
        <v>13113149</v>
      </c>
      <c r="AH48" s="4">
        <f>Arrivals!AM48+Departures!AM48</f>
        <v>897766</v>
      </c>
      <c r="AI48" s="9">
        <f t="shared" si="28"/>
        <v>93.6</v>
      </c>
      <c r="AJ48" s="9">
        <f t="shared" si="29"/>
        <v>6.4</v>
      </c>
      <c r="AK48" s="13">
        <v>52822</v>
      </c>
      <c r="AL48" s="13">
        <v>558</v>
      </c>
      <c r="AM48" s="4">
        <f>Arrivals!AS48+Departures!AS48</f>
        <v>13624659</v>
      </c>
      <c r="AN48" s="4">
        <f>Arrivals!AT48+Departures!AT48</f>
        <v>386256</v>
      </c>
      <c r="AO48" s="9">
        <f t="shared" si="30"/>
        <v>97.2</v>
      </c>
      <c r="AP48" s="9">
        <f t="shared" si="31"/>
        <v>2.8</v>
      </c>
      <c r="AQ48" s="13">
        <v>50434</v>
      </c>
      <c r="AR48" s="13">
        <v>438</v>
      </c>
      <c r="AS48" s="4">
        <f>Arrivals!AZ48+Departures!AZ48</f>
        <v>13694156</v>
      </c>
      <c r="AT48" s="4">
        <f>Arrivals!BA48+Departures!BA48</f>
        <v>316759</v>
      </c>
      <c r="AU48" s="9">
        <f t="shared" si="32"/>
        <v>97.7</v>
      </c>
      <c r="AV48" s="9">
        <f t="shared" si="33"/>
        <v>2.2999999999999998</v>
      </c>
      <c r="AW48" s="13">
        <v>50869</v>
      </c>
      <c r="AX48" s="13">
        <v>483</v>
      </c>
    </row>
    <row r="49" spans="1:50" x14ac:dyDescent="0.2">
      <c r="A49" s="8">
        <v>43524</v>
      </c>
      <c r="B49" s="30">
        <f>Arrivals!B49+Departures!B49</f>
        <v>14023728</v>
      </c>
      <c r="C49" s="12" t="s">
        <v>13</v>
      </c>
      <c r="D49" s="12" t="s">
        <v>13</v>
      </c>
      <c r="E49" s="12" t="s">
        <v>13</v>
      </c>
      <c r="F49" s="12" t="s">
        <v>13</v>
      </c>
      <c r="G49" s="12" t="s">
        <v>13</v>
      </c>
      <c r="H49" s="12" t="s">
        <v>13</v>
      </c>
      <c r="I49" s="12" t="s">
        <v>13</v>
      </c>
      <c r="J49" s="12" t="s">
        <v>13</v>
      </c>
      <c r="K49" s="12" t="s">
        <v>13</v>
      </c>
      <c r="L49" s="12" t="s">
        <v>13</v>
      </c>
      <c r="M49" s="12" t="s">
        <v>13</v>
      </c>
      <c r="N49" s="12" t="s">
        <v>13</v>
      </c>
      <c r="O49" s="12" t="s">
        <v>13</v>
      </c>
      <c r="P49" s="12" t="s">
        <v>13</v>
      </c>
      <c r="Q49" s="12" t="s">
        <v>13</v>
      </c>
      <c r="R49" s="12" t="s">
        <v>13</v>
      </c>
      <c r="S49" s="12" t="s">
        <v>13</v>
      </c>
      <c r="T49" s="12" t="s">
        <v>13</v>
      </c>
      <c r="U49" s="4">
        <f>Arrivals!X49+Departures!X49</f>
        <v>11348012</v>
      </c>
      <c r="V49" s="4">
        <f>Arrivals!Y49+Departures!Y49</f>
        <v>2675716</v>
      </c>
      <c r="W49" s="9">
        <f t="shared" si="25"/>
        <v>80.900000000000006</v>
      </c>
      <c r="X49" s="9">
        <f t="shared" si="25"/>
        <v>19.100000000000001</v>
      </c>
      <c r="Y49" s="13">
        <v>61576</v>
      </c>
      <c r="Z49" s="13">
        <v>936</v>
      </c>
      <c r="AA49" s="4">
        <f>Arrivals!AE49+Departures!AE49</f>
        <v>11676616</v>
      </c>
      <c r="AB49" s="4">
        <f>Arrivals!AF49+Departures!AF49</f>
        <v>2347112</v>
      </c>
      <c r="AC49" s="9">
        <f t="shared" si="26"/>
        <v>83.3</v>
      </c>
      <c r="AD49" s="9">
        <f t="shared" si="27"/>
        <v>16.7</v>
      </c>
      <c r="AE49" s="13">
        <v>55065</v>
      </c>
      <c r="AF49" s="13">
        <v>694</v>
      </c>
      <c r="AG49" s="4">
        <f>Arrivals!AL49+Departures!AL49</f>
        <v>12532466</v>
      </c>
      <c r="AH49" s="4">
        <f>Arrivals!AM49+Departures!AM49</f>
        <v>1491262</v>
      </c>
      <c r="AI49" s="9">
        <f t="shared" si="28"/>
        <v>89.4</v>
      </c>
      <c r="AJ49" s="9">
        <f t="shared" si="29"/>
        <v>10.6</v>
      </c>
      <c r="AK49" s="13">
        <v>54562</v>
      </c>
      <c r="AL49" s="13">
        <v>579</v>
      </c>
      <c r="AM49" s="4">
        <f>Arrivals!AS49+Departures!AS49</f>
        <v>13433545</v>
      </c>
      <c r="AN49" s="4">
        <f>Arrivals!AT49+Departures!AT49</f>
        <v>590183</v>
      </c>
      <c r="AO49" s="9">
        <f t="shared" si="30"/>
        <v>95.8</v>
      </c>
      <c r="AP49" s="9">
        <f t="shared" si="31"/>
        <v>4.2</v>
      </c>
      <c r="AQ49" s="13">
        <v>51133</v>
      </c>
      <c r="AR49" s="13">
        <v>475</v>
      </c>
      <c r="AS49" s="4">
        <f>Arrivals!AZ49+Departures!AZ49</f>
        <v>13616130</v>
      </c>
      <c r="AT49" s="4">
        <f>Arrivals!BA49+Departures!BA49</f>
        <v>407598</v>
      </c>
      <c r="AU49" s="9">
        <f t="shared" si="32"/>
        <v>97.1</v>
      </c>
      <c r="AV49" s="9">
        <f t="shared" si="33"/>
        <v>2.9</v>
      </c>
      <c r="AW49" s="13">
        <v>51521</v>
      </c>
      <c r="AX49" s="13">
        <v>525</v>
      </c>
    </row>
    <row r="50" spans="1:50" x14ac:dyDescent="0.2">
      <c r="A50" s="8">
        <v>43555</v>
      </c>
      <c r="B50" s="30">
        <f>Arrivals!B50+Departures!B50</f>
        <v>14035722</v>
      </c>
      <c r="C50" s="12" t="s">
        <v>13</v>
      </c>
      <c r="D50" s="12" t="s">
        <v>13</v>
      </c>
      <c r="E50" s="12" t="s">
        <v>13</v>
      </c>
      <c r="F50" s="12" t="s">
        <v>13</v>
      </c>
      <c r="G50" s="12" t="s">
        <v>13</v>
      </c>
      <c r="H50" s="12" t="s">
        <v>13</v>
      </c>
      <c r="I50" s="12" t="s">
        <v>13</v>
      </c>
      <c r="J50" s="12" t="s">
        <v>13</v>
      </c>
      <c r="K50" s="12" t="s">
        <v>13</v>
      </c>
      <c r="L50" s="12" t="s">
        <v>13</v>
      </c>
      <c r="M50" s="12" t="s">
        <v>13</v>
      </c>
      <c r="N50" s="12" t="s">
        <v>13</v>
      </c>
      <c r="O50" s="12" t="s">
        <v>13</v>
      </c>
      <c r="P50" s="12" t="s">
        <v>13</v>
      </c>
      <c r="Q50" s="12" t="s">
        <v>13</v>
      </c>
      <c r="R50" s="12" t="s">
        <v>13</v>
      </c>
      <c r="S50" s="12" t="s">
        <v>13</v>
      </c>
      <c r="T50" s="12" t="s">
        <v>13</v>
      </c>
      <c r="U50" s="12" t="s">
        <v>13</v>
      </c>
      <c r="V50" s="12" t="s">
        <v>13</v>
      </c>
      <c r="W50" s="12" t="s">
        <v>13</v>
      </c>
      <c r="X50" s="12" t="s">
        <v>13</v>
      </c>
      <c r="Y50" s="12" t="s">
        <v>13</v>
      </c>
      <c r="Z50" s="12" t="s">
        <v>13</v>
      </c>
      <c r="AA50" s="4">
        <f>Arrivals!AE50+Departures!AE50</f>
        <v>11094024</v>
      </c>
      <c r="AB50" s="4">
        <f>Arrivals!AF50+Departures!AF50</f>
        <v>2941698</v>
      </c>
      <c r="AC50" s="9">
        <f t="shared" ref="AC50" si="34">ROUND(AA50/$B50*100,1)</f>
        <v>79</v>
      </c>
      <c r="AD50" s="9">
        <f t="shared" ref="AD50" si="35">ROUND(AB50/$B50*100,1)</f>
        <v>21</v>
      </c>
      <c r="AE50" s="13">
        <v>56137</v>
      </c>
      <c r="AF50" s="13">
        <v>812</v>
      </c>
      <c r="AG50" s="4">
        <f>Arrivals!AL50+Departures!AL50</f>
        <v>11948799</v>
      </c>
      <c r="AH50" s="4">
        <f>Arrivals!AM50+Departures!AM50</f>
        <v>2086923</v>
      </c>
      <c r="AI50" s="9">
        <f t="shared" si="28"/>
        <v>85.1</v>
      </c>
      <c r="AJ50" s="9">
        <f t="shared" si="29"/>
        <v>14.9</v>
      </c>
      <c r="AK50" s="13">
        <v>55103</v>
      </c>
      <c r="AL50" s="13">
        <v>697</v>
      </c>
      <c r="AM50" s="4">
        <f>Arrivals!AS50+Departures!AS50</f>
        <v>12858371</v>
      </c>
      <c r="AN50" s="4">
        <f>Arrivals!AT50+Departures!AT50</f>
        <v>1177351</v>
      </c>
      <c r="AO50" s="9">
        <f t="shared" si="30"/>
        <v>91.6</v>
      </c>
      <c r="AP50" s="9">
        <f t="shared" si="31"/>
        <v>8.4</v>
      </c>
      <c r="AQ50" s="13">
        <v>50833</v>
      </c>
      <c r="AR50" s="13">
        <v>524</v>
      </c>
      <c r="AS50" s="4">
        <f>Arrivals!AZ50+Departures!AZ50</f>
        <v>13314488</v>
      </c>
      <c r="AT50" s="4">
        <f>Arrivals!BA50+Departures!BA50</f>
        <v>721234</v>
      </c>
      <c r="AU50" s="9">
        <f t="shared" si="32"/>
        <v>94.9</v>
      </c>
      <c r="AV50" s="9">
        <f t="shared" si="33"/>
        <v>5.0999999999999996</v>
      </c>
      <c r="AW50" s="13">
        <v>51156</v>
      </c>
      <c r="AX50" s="13">
        <v>574</v>
      </c>
    </row>
    <row r="51" spans="1:50" x14ac:dyDescent="0.2">
      <c r="A51" s="8">
        <v>43585</v>
      </c>
      <c r="B51" s="30">
        <f>Arrivals!B51+Departures!B51</f>
        <v>14073855</v>
      </c>
      <c r="C51" s="12" t="s">
        <v>13</v>
      </c>
      <c r="D51" s="12" t="s">
        <v>13</v>
      </c>
      <c r="E51" s="12" t="s">
        <v>13</v>
      </c>
      <c r="F51" s="12" t="s">
        <v>13</v>
      </c>
      <c r="G51" s="12" t="s">
        <v>13</v>
      </c>
      <c r="H51" s="12" t="s">
        <v>13</v>
      </c>
      <c r="I51" s="12" t="s">
        <v>13</v>
      </c>
      <c r="J51" s="12" t="s">
        <v>13</v>
      </c>
      <c r="K51" s="12" t="s">
        <v>13</v>
      </c>
      <c r="L51" s="12" t="s">
        <v>13</v>
      </c>
      <c r="M51" s="12" t="s">
        <v>13</v>
      </c>
      <c r="N51" s="12" t="s">
        <v>13</v>
      </c>
      <c r="O51" s="12" t="s">
        <v>13</v>
      </c>
      <c r="P51" s="12" t="s">
        <v>13</v>
      </c>
      <c r="Q51" s="12" t="s">
        <v>13</v>
      </c>
      <c r="R51" s="12" t="s">
        <v>13</v>
      </c>
      <c r="S51" s="12" t="s">
        <v>13</v>
      </c>
      <c r="T51" s="12" t="s">
        <v>13</v>
      </c>
      <c r="U51" s="12" t="s">
        <v>13</v>
      </c>
      <c r="V51" s="12" t="s">
        <v>13</v>
      </c>
      <c r="W51" s="12" t="s">
        <v>13</v>
      </c>
      <c r="X51" s="12" t="s">
        <v>13</v>
      </c>
      <c r="Y51" s="12" t="s">
        <v>13</v>
      </c>
      <c r="Z51" s="12" t="s">
        <v>13</v>
      </c>
      <c r="AA51" s="12" t="s">
        <v>13</v>
      </c>
      <c r="AB51" s="12" t="s">
        <v>13</v>
      </c>
      <c r="AC51" s="12" t="s">
        <v>13</v>
      </c>
      <c r="AD51" s="12" t="s">
        <v>13</v>
      </c>
      <c r="AE51" s="12" t="s">
        <v>13</v>
      </c>
      <c r="AF51" s="12" t="s">
        <v>13</v>
      </c>
      <c r="AG51" s="4">
        <f>Arrivals!AL51+Departures!AL51</f>
        <v>11402857</v>
      </c>
      <c r="AH51" s="4">
        <f>Arrivals!AM51+Departures!AM51</f>
        <v>2642162</v>
      </c>
      <c r="AI51" s="9">
        <f t="shared" ref="AI51" si="36">ROUND(AG51/$B51*100,1)</f>
        <v>81</v>
      </c>
      <c r="AJ51" s="9">
        <f t="shared" ref="AJ51" si="37">ROUND(AH51/$B51*100,1)</f>
        <v>18.8</v>
      </c>
      <c r="AK51" s="13">
        <v>55834</v>
      </c>
      <c r="AL51" s="13">
        <v>793</v>
      </c>
      <c r="AM51" s="4">
        <f>Arrivals!AS51+Departures!AS51</f>
        <v>12309923</v>
      </c>
      <c r="AN51" s="4">
        <f>Arrivals!AT51+Departures!AT51</f>
        <v>1763932</v>
      </c>
      <c r="AO51" s="9">
        <f t="shared" si="30"/>
        <v>87.5</v>
      </c>
      <c r="AP51" s="9">
        <f t="shared" si="31"/>
        <v>12.5</v>
      </c>
      <c r="AQ51" s="13">
        <v>50659</v>
      </c>
      <c r="AR51" s="13">
        <v>601</v>
      </c>
      <c r="AS51" s="4">
        <f>Arrivals!AZ51+Departures!AZ51</f>
        <v>12765196</v>
      </c>
      <c r="AT51" s="4">
        <f>Arrivals!BA51+Departures!BA51</f>
        <v>1308659</v>
      </c>
      <c r="AU51" s="9">
        <f t="shared" si="32"/>
        <v>90.7</v>
      </c>
      <c r="AV51" s="9">
        <f t="shared" si="33"/>
        <v>9.3000000000000007</v>
      </c>
      <c r="AW51" s="13">
        <v>50523</v>
      </c>
      <c r="AX51" s="13">
        <v>619</v>
      </c>
    </row>
    <row r="52" spans="1:50" x14ac:dyDescent="0.2">
      <c r="A52" s="8">
        <v>43586</v>
      </c>
      <c r="B52" s="30">
        <f>Arrivals!B52+Departures!B52</f>
        <v>14082578</v>
      </c>
      <c r="C52" s="12" t="s">
        <v>13</v>
      </c>
      <c r="D52" s="12" t="s">
        <v>13</v>
      </c>
      <c r="E52" s="12" t="s">
        <v>13</v>
      </c>
      <c r="F52" s="12" t="s">
        <v>13</v>
      </c>
      <c r="G52" s="12" t="s">
        <v>13</v>
      </c>
      <c r="H52" s="12" t="s">
        <v>13</v>
      </c>
      <c r="I52" s="12" t="s">
        <v>13</v>
      </c>
      <c r="J52" s="12" t="s">
        <v>13</v>
      </c>
      <c r="K52" s="12" t="s">
        <v>13</v>
      </c>
      <c r="L52" s="12" t="s">
        <v>13</v>
      </c>
      <c r="M52" s="12" t="s">
        <v>13</v>
      </c>
      <c r="N52" s="12" t="s">
        <v>13</v>
      </c>
      <c r="O52" s="12" t="s">
        <v>13</v>
      </c>
      <c r="P52" s="12" t="s">
        <v>13</v>
      </c>
      <c r="Q52" s="12" t="s">
        <v>13</v>
      </c>
      <c r="R52" s="12" t="s">
        <v>13</v>
      </c>
      <c r="S52" s="12" t="s">
        <v>13</v>
      </c>
      <c r="T52" s="12" t="s">
        <v>13</v>
      </c>
      <c r="U52" s="12" t="s">
        <v>13</v>
      </c>
      <c r="V52" s="12" t="s">
        <v>13</v>
      </c>
      <c r="W52" s="12" t="s">
        <v>13</v>
      </c>
      <c r="X52" s="12" t="s">
        <v>13</v>
      </c>
      <c r="Y52" s="12" t="s">
        <v>13</v>
      </c>
      <c r="Z52" s="12" t="s">
        <v>13</v>
      </c>
      <c r="AA52" s="12" t="s">
        <v>13</v>
      </c>
      <c r="AB52" s="12" t="s">
        <v>13</v>
      </c>
      <c r="AC52" s="12" t="s">
        <v>13</v>
      </c>
      <c r="AD52" s="12" t="s">
        <v>13</v>
      </c>
      <c r="AE52" s="12" t="s">
        <v>13</v>
      </c>
      <c r="AF52" s="12" t="s">
        <v>13</v>
      </c>
      <c r="AG52" s="12" t="s">
        <v>13</v>
      </c>
      <c r="AH52" s="12" t="s">
        <v>13</v>
      </c>
      <c r="AI52" s="12" t="s">
        <v>13</v>
      </c>
      <c r="AJ52" s="12" t="s">
        <v>13</v>
      </c>
      <c r="AK52" s="12" t="s">
        <v>13</v>
      </c>
      <c r="AL52" s="12" t="s">
        <v>13</v>
      </c>
      <c r="AM52" s="4">
        <f>Arrivals!AS52+Departures!AS52</f>
        <v>11821610</v>
      </c>
      <c r="AN52" s="4">
        <f>Arrivals!AT52+Departures!AT52</f>
        <v>2260968</v>
      </c>
      <c r="AO52" s="9">
        <f t="shared" si="30"/>
        <v>83.9</v>
      </c>
      <c r="AP52" s="9">
        <f t="shared" si="31"/>
        <v>16.100000000000001</v>
      </c>
      <c r="AQ52" s="13">
        <v>50541</v>
      </c>
      <c r="AR52" s="13">
        <v>714</v>
      </c>
      <c r="AS52" s="4">
        <f>Arrivals!AZ52+Departures!AZ52</f>
        <v>12275918</v>
      </c>
      <c r="AT52" s="4">
        <f>Arrivals!BA52+Departures!BA52</f>
        <v>1806660</v>
      </c>
      <c r="AU52" s="9">
        <f t="shared" si="32"/>
        <v>87.2</v>
      </c>
      <c r="AV52" s="9">
        <f t="shared" si="33"/>
        <v>12.8</v>
      </c>
      <c r="AW52" s="13">
        <v>50256</v>
      </c>
      <c r="AX52" s="13">
        <v>690</v>
      </c>
    </row>
    <row r="53" spans="1:50" x14ac:dyDescent="0.2">
      <c r="A53" s="8">
        <v>43617</v>
      </c>
      <c r="B53" s="30">
        <f>Arrivals!B53+Departures!B53</f>
        <v>14100780</v>
      </c>
      <c r="C53" s="12" t="s">
        <v>13</v>
      </c>
      <c r="D53" s="12" t="s">
        <v>13</v>
      </c>
      <c r="E53" s="12" t="s">
        <v>13</v>
      </c>
      <c r="F53" s="12" t="s">
        <v>13</v>
      </c>
      <c r="G53" s="12" t="s">
        <v>13</v>
      </c>
      <c r="H53" s="12" t="s">
        <v>13</v>
      </c>
      <c r="I53" s="12" t="s">
        <v>13</v>
      </c>
      <c r="J53" s="12" t="s">
        <v>13</v>
      </c>
      <c r="K53" s="12" t="s">
        <v>13</v>
      </c>
      <c r="L53" s="12" t="s">
        <v>13</v>
      </c>
      <c r="M53" s="12" t="s">
        <v>13</v>
      </c>
      <c r="N53" s="12" t="s">
        <v>13</v>
      </c>
      <c r="O53" s="12" t="s">
        <v>13</v>
      </c>
      <c r="P53" s="12" t="s">
        <v>13</v>
      </c>
      <c r="Q53" s="12" t="s">
        <v>13</v>
      </c>
      <c r="R53" s="12" t="s">
        <v>13</v>
      </c>
      <c r="S53" s="12" t="s">
        <v>13</v>
      </c>
      <c r="T53" s="12" t="s">
        <v>13</v>
      </c>
      <c r="U53" s="12" t="s">
        <v>13</v>
      </c>
      <c r="V53" s="12" t="s">
        <v>13</v>
      </c>
      <c r="W53" s="12" t="s">
        <v>13</v>
      </c>
      <c r="X53" s="12" t="s">
        <v>13</v>
      </c>
      <c r="Y53" s="12" t="s">
        <v>13</v>
      </c>
      <c r="Z53" s="12" t="s">
        <v>13</v>
      </c>
      <c r="AA53" s="12" t="s">
        <v>13</v>
      </c>
      <c r="AB53" s="12" t="s">
        <v>13</v>
      </c>
      <c r="AC53" s="12" t="s">
        <v>13</v>
      </c>
      <c r="AD53" s="12" t="s">
        <v>13</v>
      </c>
      <c r="AE53" s="12" t="s">
        <v>13</v>
      </c>
      <c r="AF53" s="12" t="s">
        <v>13</v>
      </c>
      <c r="AG53" s="12" t="s">
        <v>13</v>
      </c>
      <c r="AH53" s="12" t="s">
        <v>13</v>
      </c>
      <c r="AI53" s="12" t="s">
        <v>13</v>
      </c>
      <c r="AJ53" s="12" t="s">
        <v>13</v>
      </c>
      <c r="AK53" s="12" t="s">
        <v>13</v>
      </c>
      <c r="AL53" s="12" t="s">
        <v>13</v>
      </c>
      <c r="AM53" s="12" t="s">
        <v>13</v>
      </c>
      <c r="AN53" s="12" t="s">
        <v>13</v>
      </c>
      <c r="AO53" s="12" t="s">
        <v>13</v>
      </c>
      <c r="AP53" s="12" t="s">
        <v>13</v>
      </c>
      <c r="AQ53" s="12" t="s">
        <v>13</v>
      </c>
      <c r="AR53" s="12" t="s">
        <v>13</v>
      </c>
      <c r="AS53" s="4">
        <f>Arrivals!AZ53+Departures!AZ53</f>
        <v>11775238</v>
      </c>
      <c r="AT53" s="4">
        <f>Arrivals!BA53+Departures!BA53</f>
        <v>2325542</v>
      </c>
      <c r="AU53" s="9">
        <f t="shared" si="32"/>
        <v>83.5</v>
      </c>
      <c r="AV53" s="9">
        <f t="shared" si="33"/>
        <v>16.5</v>
      </c>
      <c r="AW53" s="13">
        <v>49427</v>
      </c>
      <c r="AX53" s="13">
        <v>856</v>
      </c>
    </row>
    <row r="54" spans="1:50" ht="33" customHeight="1" x14ac:dyDescent="0.2">
      <c r="A54" s="48" t="s">
        <v>15</v>
      </c>
      <c r="B54" s="48"/>
      <c r="C54" s="48"/>
      <c r="D54" s="48"/>
      <c r="E54" s="48"/>
      <c r="F54" s="48"/>
      <c r="G54" s="48"/>
      <c r="H54" s="48"/>
      <c r="I54" s="31"/>
      <c r="J54" s="31"/>
      <c r="K54" s="31"/>
      <c r="L54" s="31"/>
      <c r="M54" s="31"/>
      <c r="N54" s="31"/>
      <c r="O54" s="31"/>
      <c r="P54" s="31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ht="15" customHeight="1" x14ac:dyDescent="0.2">
      <c r="A55" s="43" t="s">
        <v>19</v>
      </c>
      <c r="B55" s="43"/>
      <c r="C55" s="43"/>
      <c r="D55" s="43"/>
      <c r="E55" s="43"/>
      <c r="F55" s="43"/>
      <c r="G55" s="43"/>
      <c r="H55" s="43"/>
      <c r="I55" s="17"/>
      <c r="J55" s="17"/>
      <c r="K55" s="17"/>
      <c r="L55" s="17"/>
      <c r="M55" s="17"/>
      <c r="N55" s="17"/>
      <c r="O55" s="17"/>
      <c r="P55" s="17"/>
    </row>
    <row r="56" spans="1:50" ht="15" customHeight="1" x14ac:dyDescent="0.2">
      <c r="A56" s="43" t="s">
        <v>18</v>
      </c>
      <c r="B56" s="43"/>
      <c r="C56" s="43"/>
      <c r="D56" s="43"/>
      <c r="E56" s="43"/>
      <c r="F56" s="43"/>
      <c r="G56" s="43"/>
      <c r="H56" s="43"/>
      <c r="I56" s="17"/>
      <c r="J56" s="17"/>
      <c r="K56" s="17"/>
      <c r="L56" s="17"/>
      <c r="M56" s="17"/>
      <c r="N56" s="17"/>
      <c r="O56" s="17"/>
      <c r="P56" s="17"/>
    </row>
    <row r="57" spans="1:50" ht="15" customHeight="1" x14ac:dyDescent="0.2">
      <c r="A57" s="43" t="s">
        <v>20</v>
      </c>
      <c r="B57" s="43"/>
      <c r="C57" s="43"/>
      <c r="D57" s="43"/>
      <c r="E57" s="43"/>
      <c r="F57" s="43"/>
      <c r="G57" s="43"/>
      <c r="H57" s="43"/>
      <c r="I57" s="17"/>
      <c r="J57" s="17"/>
      <c r="K57" s="17"/>
      <c r="L57" s="17"/>
      <c r="M57" s="17"/>
      <c r="N57" s="17"/>
      <c r="O57" s="17"/>
      <c r="P57" s="17"/>
    </row>
  </sheetData>
  <mergeCells count="16">
    <mergeCell ref="A56:H56"/>
    <mergeCell ref="AA4:AF4"/>
    <mergeCell ref="A30:B30"/>
    <mergeCell ref="A6:B6"/>
    <mergeCell ref="AS4:AX4"/>
    <mergeCell ref="A57:H57"/>
    <mergeCell ref="U4:Z4"/>
    <mergeCell ref="A4:A5"/>
    <mergeCell ref="B4:B5"/>
    <mergeCell ref="C4:H4"/>
    <mergeCell ref="I4:N4"/>
    <mergeCell ref="O4:T4"/>
    <mergeCell ref="A54:H54"/>
    <mergeCell ref="A55:H55"/>
    <mergeCell ref="AM4:AR4"/>
    <mergeCell ref="AG4:AL4"/>
  </mergeCells>
  <pageMargins left="0.70866141732283472" right="0.70866141732283472" top="0.59055118110236227" bottom="0.59055118110236227" header="0.31496062992125984" footer="0.31496062992125984"/>
  <pageSetup paperSize="9" orientation="portrait" r:id="rId1"/>
  <colBreaks count="3" manualBreakCount="3">
    <brk id="8" max="1048575" man="1"/>
    <brk id="14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Contents</vt:lpstr>
      <vt:lpstr>Arrivals</vt:lpstr>
      <vt:lpstr>Departures</vt:lpstr>
      <vt:lpstr>Net migration</vt:lpstr>
      <vt:lpstr>Contents_Title</vt:lpstr>
      <vt:lpstr>Contents!Print_Area</vt:lpstr>
      <vt:lpstr>Arrivals!Print_Titles</vt:lpstr>
      <vt:lpstr>Departures!Print_Titles</vt:lpstr>
      <vt:lpstr>'Net migration'!Print_Titles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Jones</dc:creator>
  <cp:lastModifiedBy>Kim Dunstan</cp:lastModifiedBy>
  <cp:lastPrinted>2019-05-03T02:42:31Z</cp:lastPrinted>
  <dcterms:created xsi:type="dcterms:W3CDTF">2019-02-14T05:09:37Z</dcterms:created>
  <dcterms:modified xsi:type="dcterms:W3CDTF">2019-08-06T03:40:16Z</dcterms:modified>
</cp:coreProperties>
</file>